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210"/>
  </bookViews>
  <sheets>
    <sheet name="rettificadupcontabile" sheetId="1" r:id="rId1"/>
  </sheets>
  <externalReferences>
    <externalReference r:id="rId2"/>
    <externalReference r:id="rId3"/>
    <externalReference r:id="rId4"/>
    <externalReference r:id="rId5"/>
    <externalReference r:id="rId6"/>
  </externalReferences>
  <definedNames>
    <definedName name="\a">#REF!</definedName>
    <definedName name="\c">#REF!</definedName>
    <definedName name="\l">#REF!</definedName>
    <definedName name="\m">#REF!</definedName>
    <definedName name="\n">#REF!</definedName>
    <definedName name="\r">#REF!</definedName>
    <definedName name="\v">#REF!</definedName>
    <definedName name="\X">#REF!</definedName>
    <definedName name="_Key1" hidden="1">#REF!</definedName>
    <definedName name="_Key2" hidden="1">#REF!</definedName>
    <definedName name="_Order1" hidden="1">255</definedName>
    <definedName name="_Order2" hidden="1">0</definedName>
    <definedName name="_Sort" hidden="1">#REF!</definedName>
    <definedName name="aa">#REF!</definedName>
    <definedName name="AREA">#REF!</definedName>
    <definedName name="_xlnm.Print_Area" localSheetId="0">rettificadupcontabile!$A$1:$K$606</definedName>
    <definedName name="_xlnm.Print_Area">#REF!</definedName>
    <definedName name="assessori">#REF!</definedName>
    <definedName name="CAPITALE">#REF!</definedName>
    <definedName name="CAPSPESA">#REF!</definedName>
    <definedName name="er">[1]INV.CON!#REF!</definedName>
    <definedName name="gigi">'[2]DIMOST-RES'!$J$9:$J$15</definedName>
    <definedName name="L">#REF!</definedName>
    <definedName name="N">#REF!</definedName>
    <definedName name="PRINT_AREA_MI">#REF!</definedName>
    <definedName name="Print_Titles_MI">#REF!</definedName>
    <definedName name="q" hidden="1">'[1]UTIL. ONERI'!#REF!</definedName>
    <definedName name="RELBIL118">#REF!</definedName>
    <definedName name="RIPTOTSPE">[3]RIPSPESA!$A$5:$CT$35</definedName>
    <definedName name="_xlnm.Print_Titles">#REF!</definedName>
    <definedName name="UTILONERI" hidden="1">'[4]UTIL. ONERI'!#REF!</definedName>
    <definedName name="VIGILANZA">#REF!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5" i="1" l="1"/>
  <c r="H255" i="1"/>
  <c r="G255" i="1"/>
  <c r="F255" i="1"/>
  <c r="I254" i="1"/>
  <c r="H254" i="1"/>
  <c r="G254" i="1"/>
  <c r="F254" i="1"/>
  <c r="I253" i="1"/>
  <c r="H253" i="1"/>
  <c r="G253" i="1"/>
  <c r="F253" i="1"/>
  <c r="I252" i="1"/>
  <c r="H252" i="1"/>
  <c r="G252" i="1"/>
  <c r="F252" i="1"/>
  <c r="I251" i="1"/>
  <c r="H251" i="1"/>
  <c r="G251" i="1"/>
  <c r="F251" i="1"/>
  <c r="I250" i="1"/>
  <c r="H250" i="1"/>
  <c r="G250" i="1"/>
  <c r="F250" i="1"/>
  <c r="I249" i="1"/>
  <c r="H249" i="1"/>
  <c r="G249" i="1"/>
  <c r="F249" i="1"/>
  <c r="I248" i="1"/>
  <c r="H248" i="1"/>
  <c r="G248" i="1"/>
  <c r="F248" i="1"/>
  <c r="I247" i="1"/>
  <c r="H247" i="1"/>
  <c r="G247" i="1"/>
  <c r="F247" i="1"/>
  <c r="I246" i="1"/>
  <c r="H246" i="1"/>
  <c r="G246" i="1"/>
  <c r="F246" i="1"/>
  <c r="I245" i="1"/>
  <c r="H245" i="1"/>
  <c r="G245" i="1"/>
  <c r="F245" i="1"/>
  <c r="I244" i="1"/>
  <c r="H244" i="1"/>
  <c r="G244" i="1"/>
  <c r="F244" i="1"/>
  <c r="I243" i="1"/>
  <c r="H243" i="1"/>
  <c r="G243" i="1"/>
  <c r="F243" i="1"/>
  <c r="I242" i="1"/>
  <c r="H242" i="1"/>
  <c r="G242" i="1"/>
  <c r="F242" i="1"/>
  <c r="I241" i="1"/>
  <c r="H241" i="1"/>
  <c r="G241" i="1"/>
  <c r="F241" i="1"/>
  <c r="I240" i="1"/>
  <c r="H240" i="1"/>
  <c r="G240" i="1"/>
  <c r="F240" i="1"/>
  <c r="I239" i="1"/>
  <c r="H239" i="1"/>
  <c r="G239" i="1"/>
  <c r="F239" i="1"/>
  <c r="I238" i="1"/>
  <c r="H238" i="1"/>
  <c r="G238" i="1"/>
  <c r="F238" i="1"/>
  <c r="I237" i="1"/>
  <c r="H237" i="1"/>
  <c r="G237" i="1"/>
  <c r="F237" i="1"/>
  <c r="I236" i="1"/>
  <c r="H236" i="1"/>
  <c r="G236" i="1"/>
  <c r="F236" i="1"/>
  <c r="I235" i="1"/>
  <c r="H235" i="1"/>
  <c r="G235" i="1"/>
  <c r="F235" i="1"/>
  <c r="I234" i="1"/>
  <c r="H234" i="1"/>
  <c r="G234" i="1"/>
  <c r="F234" i="1"/>
  <c r="I233" i="1"/>
  <c r="I256" i="1" s="1"/>
  <c r="H233" i="1"/>
  <c r="H256" i="1" s="1"/>
  <c r="G233" i="1"/>
  <c r="G256" i="1" s="1"/>
  <c r="F233" i="1"/>
  <c r="F256" i="1" s="1"/>
  <c r="N256" i="1" s="1"/>
  <c r="I221" i="1"/>
  <c r="H221" i="1"/>
  <c r="G221" i="1"/>
  <c r="I207" i="1"/>
  <c r="H207" i="1"/>
  <c r="G207" i="1"/>
  <c r="G193" i="1"/>
  <c r="I192" i="1"/>
  <c r="H192" i="1"/>
  <c r="G192" i="1"/>
  <c r="I189" i="1"/>
  <c r="I193" i="1" s="1"/>
  <c r="H189" i="1"/>
  <c r="H193" i="1" s="1"/>
  <c r="G189" i="1"/>
  <c r="I177" i="1"/>
  <c r="H177" i="1"/>
  <c r="G177" i="1"/>
  <c r="I175" i="1"/>
  <c r="H175" i="1"/>
  <c r="G175" i="1"/>
  <c r="I174" i="1"/>
  <c r="H174" i="1"/>
  <c r="G174" i="1"/>
  <c r="I173" i="1"/>
  <c r="I178" i="1" s="1"/>
  <c r="H173" i="1"/>
  <c r="H178" i="1" s="1"/>
  <c r="G173" i="1"/>
  <c r="G178" i="1" s="1"/>
  <c r="I159" i="1"/>
  <c r="I154" i="1"/>
  <c r="H154" i="1"/>
  <c r="H159" i="1" s="1"/>
  <c r="G154" i="1"/>
  <c r="G159" i="1" s="1"/>
  <c r="I142" i="1"/>
  <c r="H142" i="1"/>
  <c r="G142" i="1"/>
  <c r="I140" i="1"/>
  <c r="I144" i="1" s="1"/>
  <c r="H140" i="1"/>
  <c r="H144" i="1" s="1"/>
  <c r="G140" i="1"/>
  <c r="G144" i="1" s="1"/>
  <c r="I107" i="1"/>
  <c r="H107" i="1"/>
  <c r="G107" i="1"/>
  <c r="F107" i="1"/>
  <c r="I106" i="1"/>
  <c r="H106" i="1"/>
  <c r="G106" i="1"/>
  <c r="F106" i="1"/>
  <c r="I105" i="1"/>
  <c r="H105" i="1"/>
  <c r="G105" i="1"/>
  <c r="F105" i="1"/>
  <c r="I104" i="1"/>
  <c r="H104" i="1"/>
  <c r="G104" i="1"/>
  <c r="F104" i="1"/>
  <c r="I103" i="1"/>
  <c r="H103" i="1"/>
  <c r="G103" i="1"/>
  <c r="F103" i="1"/>
  <c r="I102" i="1"/>
  <c r="I109" i="1" s="1"/>
  <c r="H102" i="1"/>
  <c r="H109" i="1" s="1"/>
  <c r="G102" i="1"/>
  <c r="G109" i="1" s="1"/>
  <c r="F102" i="1"/>
  <c r="F109" i="1" s="1"/>
  <c r="I97" i="1"/>
  <c r="H97" i="1"/>
  <c r="G97" i="1"/>
  <c r="F97" i="1"/>
  <c r="I96" i="1"/>
  <c r="H96" i="1"/>
  <c r="G96" i="1"/>
  <c r="F96" i="1"/>
  <c r="I95" i="1"/>
  <c r="H95" i="1"/>
  <c r="G95" i="1"/>
  <c r="F95" i="1"/>
  <c r="I94" i="1"/>
  <c r="H94" i="1"/>
  <c r="G94" i="1"/>
  <c r="F94" i="1"/>
  <c r="I93" i="1"/>
  <c r="H93" i="1"/>
  <c r="G93" i="1"/>
  <c r="F93" i="1"/>
  <c r="I92" i="1"/>
  <c r="H92" i="1"/>
  <c r="G92" i="1"/>
  <c r="F92" i="1"/>
  <c r="I91" i="1"/>
  <c r="H91" i="1"/>
  <c r="G91" i="1"/>
  <c r="F91" i="1"/>
  <c r="I90" i="1"/>
  <c r="H90" i="1"/>
  <c r="G90" i="1"/>
  <c r="F90" i="1"/>
  <c r="I89" i="1"/>
  <c r="H89" i="1"/>
  <c r="G89" i="1"/>
  <c r="F89" i="1"/>
  <c r="I88" i="1"/>
  <c r="I99" i="1" s="1"/>
  <c r="H88" i="1"/>
  <c r="H99" i="1" s="1"/>
  <c r="G88" i="1"/>
  <c r="G99" i="1" s="1"/>
  <c r="F88" i="1"/>
  <c r="F99" i="1" s="1"/>
  <c r="I76" i="1"/>
  <c r="H76" i="1"/>
  <c r="G76" i="1"/>
  <c r="F76" i="1"/>
  <c r="I75" i="1"/>
  <c r="I77" i="1" s="1"/>
  <c r="H75" i="1"/>
  <c r="H77" i="1" s="1"/>
  <c r="G75" i="1"/>
  <c r="G77" i="1" s="1"/>
  <c r="F75" i="1"/>
  <c r="F77" i="1" s="1"/>
  <c r="I71" i="1"/>
  <c r="H71" i="1"/>
  <c r="G71" i="1"/>
  <c r="F71" i="1"/>
  <c r="I70" i="1"/>
  <c r="H70" i="1"/>
  <c r="G70" i="1"/>
  <c r="F70" i="1"/>
  <c r="G69" i="1"/>
  <c r="F69" i="1"/>
  <c r="I67" i="1"/>
  <c r="H67" i="1"/>
  <c r="G67" i="1"/>
  <c r="F67" i="1"/>
  <c r="I66" i="1"/>
  <c r="H66" i="1"/>
  <c r="G66" i="1"/>
  <c r="F66" i="1"/>
  <c r="I65" i="1"/>
  <c r="I68" i="1" s="1"/>
  <c r="I72" i="1" s="1"/>
  <c r="H65" i="1"/>
  <c r="H68" i="1" s="1"/>
  <c r="H72" i="1" s="1"/>
  <c r="G65" i="1"/>
  <c r="G68" i="1" s="1"/>
  <c r="G72" i="1" s="1"/>
  <c r="F65" i="1"/>
  <c r="F68" i="1" s="1"/>
  <c r="F72" i="1" s="1"/>
  <c r="I58" i="1"/>
  <c r="H58" i="1"/>
  <c r="G58" i="1"/>
  <c r="F58" i="1"/>
  <c r="F34" i="1"/>
  <c r="G34" i="1" s="1"/>
  <c r="H34" i="1" s="1"/>
  <c r="I34" i="1" s="1"/>
  <c r="I30" i="1"/>
  <c r="H30" i="1"/>
  <c r="G30" i="1"/>
  <c r="F30" i="1"/>
  <c r="I29" i="1"/>
  <c r="H29" i="1"/>
  <c r="G29" i="1"/>
  <c r="F29" i="1"/>
  <c r="I28" i="1"/>
  <c r="H28" i="1"/>
  <c r="G28" i="1"/>
  <c r="F28" i="1"/>
  <c r="I27" i="1"/>
  <c r="H27" i="1"/>
  <c r="G27" i="1"/>
  <c r="F27" i="1"/>
  <c r="I26" i="1"/>
  <c r="H26" i="1"/>
  <c r="G26" i="1"/>
  <c r="F26" i="1"/>
  <c r="I25" i="1"/>
  <c r="I31" i="1" s="1"/>
  <c r="H25" i="1"/>
  <c r="H31" i="1" s="1"/>
  <c r="G25" i="1"/>
  <c r="G31" i="1" s="1"/>
  <c r="F25" i="1"/>
  <c r="F31" i="1" s="1"/>
  <c r="F24" i="1"/>
  <c r="G24" i="1" s="1"/>
  <c r="H24" i="1" s="1"/>
  <c r="I24" i="1" s="1"/>
  <c r="F10" i="1"/>
  <c r="G10" i="1" s="1"/>
  <c r="E10" i="1"/>
  <c r="F64" i="1" l="1"/>
  <c r="G64" i="1" l="1"/>
  <c r="H64" i="1" s="1"/>
  <c r="I64" i="1" s="1"/>
  <c r="F87" i="1"/>
  <c r="F74" i="1"/>
  <c r="G74" i="1" s="1"/>
  <c r="H74" i="1" s="1"/>
  <c r="I74" i="1" s="1"/>
  <c r="G87" i="1" l="1"/>
  <c r="F101" i="1"/>
  <c r="H87" i="1" l="1"/>
  <c r="G101" i="1"/>
  <c r="G139" i="1" s="1"/>
  <c r="I87" i="1" l="1"/>
  <c r="I101" i="1" s="1"/>
  <c r="H101" i="1"/>
  <c r="G202" i="1"/>
  <c r="H202" i="1" s="1"/>
  <c r="I202" i="1" s="1"/>
  <c r="G187" i="1"/>
  <c r="H187" i="1" s="1"/>
  <c r="I187" i="1" s="1"/>
  <c r="G216" i="1"/>
  <c r="G172" i="1"/>
  <c r="H172" i="1" s="1"/>
  <c r="I172" i="1" s="1"/>
  <c r="H139" i="1"/>
  <c r="I139" i="1" s="1"/>
  <c r="G153" i="1"/>
  <c r="H153" i="1" s="1"/>
  <c r="I153" i="1" s="1"/>
  <c r="F232" i="1" l="1"/>
  <c r="G232" i="1" s="1"/>
  <c r="H232" i="1" s="1"/>
  <c r="I232" i="1" s="1"/>
  <c r="H216" i="1"/>
  <c r="I216" i="1" s="1"/>
</calcChain>
</file>

<file path=xl/sharedStrings.xml><?xml version="1.0" encoding="utf-8"?>
<sst xmlns="http://schemas.openxmlformats.org/spreadsheetml/2006/main" count="641" uniqueCount="368">
  <si>
    <t>COMUNE DI RANZANICO</t>
  </si>
  <si>
    <t>PROVINCIA DI BERGAMO</t>
  </si>
  <si>
    <t>Premessa</t>
  </si>
  <si>
    <t>In ottemperanza a quanto previsto dai nuovi principi contabili introdotti dal D.lgs 118/2011 e successive modifiche, è redatta la presente nota di aggiornamento dei dati contabili contenuti nel Documento Unico di Programmazione approvato dalla Giunta Comunale al fine di adeguare il contenuto alle risultanze contabili definitive del bilancio di previsione per il triennio.</t>
  </si>
  <si>
    <t>TRIBUTI E POLITICA TRIBUTARIA</t>
  </si>
  <si>
    <t>Un sistema altamente instabile</t>
  </si>
  <si>
    <t>Il sistema di finanziamento del bilancio risente molto sia dell'intervento legislativo in materia di trasferimenti dello stato a favore degli enti locali che, in misura sempre più grande, del carico tributario applicato sui beni immobili presenti nel territorio. Il federalismo fiscale riduce infatti il trasferimento di risorse centrali ed accentua la presenza di una politica tributaria decentrata. Il non indifferente impatto sociale e politico del regime di tassazione della proprietà immobiliare ha fatto sì che il quadro normativo di rifermento abbia subito nel corso degli anni profonde revisioni. L'ultima modifica a questo sistema si è avuta con l'introduzione dell'imposta unica comunale (IUC), i cui presupposti impositivi sono: il possesso di immobili; l’erogazione e fruizione di servizi comunali.</t>
  </si>
  <si>
    <t xml:space="preserve"> Gettito</t>
  </si>
  <si>
    <t>Stima Gettito</t>
  </si>
  <si>
    <t>Tributo</t>
  </si>
  <si>
    <t>I.M.U.</t>
  </si>
  <si>
    <t>T.A.S.I. – Tassa sui servizi comunali</t>
  </si>
  <si>
    <t>T.A.R.I. – Tributo Comunale sui rifiuti</t>
  </si>
  <si>
    <t>Addizionale Comunale IRPEF</t>
  </si>
  <si>
    <t>Tributi minori e compartecipazioni</t>
  </si>
  <si>
    <t>Recuperi evasione tributaria e fiscale</t>
  </si>
  <si>
    <t>TOTALE</t>
  </si>
  <si>
    <t>Descrizione missioni spesa corrente</t>
  </si>
  <si>
    <t xml:space="preserve"> 01. Servizi istituzionali, generali e di gestione</t>
  </si>
  <si>
    <t xml:space="preserve"> 02. Giustizia</t>
  </si>
  <si>
    <t xml:space="preserve"> 03. Ordine pubblico e sicurezza</t>
  </si>
  <si>
    <t xml:space="preserve"> 04. Istruzione e diritto allo studio</t>
  </si>
  <si>
    <t xml:space="preserve"> 05. Tutela e valorizzazione dei beni e attività culturali</t>
  </si>
  <si>
    <t xml:space="preserve"> 06. Politiche giovanili, sport e tempo libero</t>
  </si>
  <si>
    <t xml:space="preserve"> 07. Turismo</t>
  </si>
  <si>
    <t xml:space="preserve"> 08. Assetto del territorio ed edilizia abitativa</t>
  </si>
  <si>
    <t xml:space="preserve"> 09. Sviluppo sostenibile e tutela del territorio e dell`ambiente</t>
  </si>
  <si>
    <t xml:space="preserve"> 10. Trasporti e diritto alla mobilità</t>
  </si>
  <si>
    <t xml:space="preserve"> 11. Soccorso civile</t>
  </si>
  <si>
    <t xml:space="preserve"> 12. Diritti sociali, politiche sociali e famiglia</t>
  </si>
  <si>
    <t xml:space="preserve"> 13. Tutela della salute</t>
  </si>
  <si>
    <t xml:space="preserve"> 14. Sviluppo economico e competitività</t>
  </si>
  <si>
    <t xml:space="preserve"> 15. Politiche per il lavoro e la formazione professionale</t>
  </si>
  <si>
    <t xml:space="preserve"> 16. Agricoltura, politiche agroalimentari e pesca</t>
  </si>
  <si>
    <t xml:space="preserve"> 17. Energia e diversificazione delle fonti energetiche</t>
  </si>
  <si>
    <t xml:space="preserve"> 18. Relazioni con altre autonomie territoriali e locali</t>
  </si>
  <si>
    <t xml:space="preserve"> 19. Relazioni internazionali</t>
  </si>
  <si>
    <t xml:space="preserve"> 20. Fondi e accantonamenti</t>
  </si>
  <si>
    <t xml:space="preserve"> 50. Debito pubblico</t>
  </si>
  <si>
    <t xml:space="preserve"> 60. Anticipazioni finanziarie</t>
  </si>
  <si>
    <t xml:space="preserve"> 99. Servizi per conto terzi</t>
  </si>
  <si>
    <t>TOTALE GENERALE</t>
  </si>
  <si>
    <t>NECESSITÀ FINANZIARIE PER MISSIONI E PROGRAMMI</t>
  </si>
  <si>
    <t>Le risorse destinate a missioni e programmi</t>
  </si>
  <si>
    <t>Il finanziamento delle decisioni di spesa è il presupposto su cui poggia la successiva distribuzione delle risorse. Si può dare seguito ad un intervento che comporta un esborso solo in presenza della contropartita finanziaria. Questo significa che l'ente è autorizzato ad operare con specifici interventi di spesa solo se l'attività ha ottenuto la necessaria copertura finanziaria. Fermo restando il principio del pareggio, la decisione di impiegare le risorse nei diversi programmi in cui si articola la missione nasce da valutazioni di carattere politico o da esigenze di tipo tecnico. Parimenti riveste particolare importanza rispetto all’attività di programmazione politica e sulle scelte di bilancio il grado di rigidità del bilancio medesimo. Ossia più il bilancio è “ingessato” da spese fisse quali spesa di personale, spesa per interessi passivi e varie spese già contrattualizzate, minore sarà la possibilità di manovra dell’amministrazione, avendo a disposizione un’entità di risorse effettivamente disponibili molto ridotta. Ciascuna missione può richiedere interventi di parte corrente, rimborso prestiti o in c/capitale. Una missione può essere finanziata da risorse appartenenti allo stesso ambito (missione che si autofinanzia con risorse proprie) oppure, avendo un fabbisogno superiore alla propria disponibilità, deve essere finanziata dall'eccedenza di risorse reperite da altre missioni (la missione in avanzo finanzia quella in deficit). In generale la spesa corrente risulta finanziata dalla cosiddette entrate correnti costituite dalle entrate tributarie, dai trasferimenti correnti da altri enti (Stato – Regione – Provincia – Privati) e dalle entrate extra tributarie, ossia quelle generate dalla fornitura dei servizi comunali oppure dalla gestione del proprio patrimonio, dalle sanzioni C.d.S. etc.</t>
  </si>
  <si>
    <t>ENTRATE CORRENTI</t>
  </si>
  <si>
    <t>Tributi (*)</t>
  </si>
  <si>
    <t>Trasferimenti</t>
  </si>
  <si>
    <t>Extra tributarie</t>
  </si>
  <si>
    <t>Totale entrate correnti</t>
  </si>
  <si>
    <t>Fondo Pluriennale Vincolato</t>
  </si>
  <si>
    <t>Avanzo di amministrazione applicato</t>
  </si>
  <si>
    <t>Entrate di parte capitale in parte corrente</t>
  </si>
  <si>
    <t>SPESE</t>
  </si>
  <si>
    <t>Spese correnti</t>
  </si>
  <si>
    <t>Rimborso di prestiti</t>
  </si>
  <si>
    <t>Equilibri in termini di cassa</t>
  </si>
  <si>
    <t>Nonostante gli ormai cronici ritardi da parte del Ministero dell Interno nell'erogare quanto spettante annualmente in particolare ai Comuni, la buona liquidità dell'ente determinata principalmente dall'efficienza nella riscossione di imposte e tributi anche grazie alla puntualità dei contribuenti nell'adempiere alle scadenze prefissate, consente un buon margine operativo in termini di cassa, l'impegno per i prossimi esercizi sarà mantenere e migliorare la capacità di riscossione anche riguardo all'attività di accertamento e recupero dell'evasione tributaria.</t>
  </si>
  <si>
    <t>EQUILIBRI DI COMPETENZA NEL TRIENNIO</t>
  </si>
  <si>
    <t>Programmazione ed equilibri di bilancio</t>
  </si>
  <si>
    <t>Secondo l'attuale disciplina di bilancio, la giunta approva entro il 15 novembre di ogni anno lo schema di approvazione del bilancio finanziario relativo al triennio successivo, da sottoporre all’approvazione del consiglio. Nel caso in cui sopraggiungano variazioni del quadro normativo di riferimento, la giunta aggiorna sia lo schema di bilancio in corso di approvazione che il documento unico di programmazione (D.U.P.). Entro il successivo 31 dicembre il consiglio approva il bilancio che comprende le previsioni di competenza e cassa del primo esercizio e le previsioni di sola competenza degli esercizi successivi.</t>
  </si>
  <si>
    <t>ENTRATE</t>
  </si>
  <si>
    <t>Tributi</t>
  </si>
  <si>
    <t>Entrate C.to capitale</t>
  </si>
  <si>
    <t>Riduzione attività finanziarie</t>
  </si>
  <si>
    <t>Accensione prestiti</t>
  </si>
  <si>
    <t>Anticipazioni</t>
  </si>
  <si>
    <t>Entrate C.to terzi</t>
  </si>
  <si>
    <t>Spese in conto capitale</t>
  </si>
  <si>
    <t>Incremento attività finanziarie</t>
  </si>
  <si>
    <t>Chiusura anticipazione</t>
  </si>
  <si>
    <t>Spese conto terzi</t>
  </si>
  <si>
    <t>Disavanzo applicato</t>
  </si>
  <si>
    <t>PROGRAMMAZIONE ED EQUILIBRI FINANZIARI</t>
  </si>
  <si>
    <t>Il consiglio comunale, con l'approvazione politica di questo importante documento di programmazione, identifica gli obiettivi generali e destina le conseguenti risorse di bilancio. Il tutto, rispettando nell'intervallo di tempo richiesto  dalla  programmazione  il  pareggio  tra  risorse  destinate  (entrate)  e  relativi  impieghi  (uscite).</t>
  </si>
  <si>
    <t>L'Amministrazione può agire in quattro direzioni ben definite, la gestione corrente, gli interventi negli investimenti, l'utilizzo dei movimenti di fondi e la registrazione dei servizi per C/terzi, dove ognuno di questi ambiti può essere inteso come un'entità autonoma. Di norma, le scelte inerenti i programmi riguardano solo i primi due contesti (corrente e investimenti) perché i servizi C/terzi sono semplici partite di giro, mentre i movimenti di fondi interessano operazioni finanziarie di entrata e uscita che si compensano.</t>
  </si>
  <si>
    <t>FINANZIAMENTO DEL BILANCIO CORRENTE</t>
  </si>
  <si>
    <t>La spesa corrente e gli equilibri di bilancio</t>
  </si>
  <si>
    <t>L’argomento è già stato parzialmente trattato nel paragrafo introduttivo degli equilibri di bilancio. Due principi contabili fondamentali regolano la redazione del Bilancio di previsione di un ente locale. Il pareggio di bilancio, ora per gli enti in sperimentazione contabile anche da conseguire in termini di cassa, e l’equilibrio generale di bilancio. Il bilancio di compone di alcuni “macro aggregati” di spesa. La spesa corrente appunto, ossia la somma di tutte le spese necessarie al funzionamento della macchina comunale, quindi spese di personale, beni, servizi, manutenzioni, interessi, tasse etc. La spesa di investimento che tratteremo nel paragrafo successivo, le spese per rimborso mutui e le partite di giro e spese per conto terzi. Oltre al pareggio di bilancio è necessario garantire nel tempo in maniera costante e continuativa, come definito dalle leggi di contabilità, l’equilibrio di bilancio. Equilibrio che deve essere conseguito a livello di spesa corrente ed a livello di spesa di investimento in primis. Equilibrio che fa anche riferimento alle gestioni cosiddette “ a residui” ossia equilibrio nella gestione dei crediti e dei debiti arretrati che potrebbero potenzialmente nel tempo condizionare la struttura di bilancio sulla gestione di competenza.</t>
  </si>
  <si>
    <t>Le risorse per garantire il funzionamento</t>
  </si>
  <si>
    <t>Come ogni altra entità economica destinata ad erogare servizi, anche il comune sostiene dei costi, sia fissi che variabili, per far funzionare la struttura. Il fabbisogno richiesto dal funzionamento dell'apparato, come gli oneri per il personale (stipendi, contributi), l'acquisto di beni di consumo (cancelleria, ricambi), le prestazioni di servizi (luce, gas, telefono), unitamente al rimborso di prestiti, necessitano di adeguati finanziamenti. I mezzi destinati a tale scopo hanno una natura ordinaria, come i tributi, i contributi in C/gestione, le entrate extra tributarie. È più di rado, tendenzialmente, il ricorso a risorse di natura straordinaria.</t>
  </si>
  <si>
    <t>FINANZIAMENTO DEL BILANCIO INVESTIMENTI</t>
  </si>
  <si>
    <t>L'equilibrio del bilancio investimenti</t>
  </si>
  <si>
    <t>Come per la parte corrente, anche il budget richiesto dalle opere pubbliche presuppone il totale finanziamento della spesa. Ma a differenza della prima, la componente destinata agli investimenti è influenzata dalla disponibilità di risorse concesse dagli altri enti pubblici nella forma di contributi in C/capitale oppure da altre entrate proprie dell’ente aventi natura tale da finanziare opere, investimenti, acquisizioni, manutenzioni straordinarie etc.</t>
  </si>
  <si>
    <t>Le risorse destinate agli investimenti</t>
  </si>
  <si>
    <t>ENTRATE TRIBUTARIE (valutazione e andamento)</t>
  </si>
  <si>
    <t>Federalismo fiscale e solidarietà sociale</t>
  </si>
  <si>
    <r>
      <t>L'impegno nell'erogare i servizi alla collettività richiede la disponibilità di risorse adeguate ai compiti che la società affida all'ente locale. Questi mezzi possono provenire dallo Stato oppure, in un'ottica ormai tesa al decentramento, direttamente dal territorio servito. Più ricchezza resta nel territorio che la produce maggiore è il ricorso al concetto di federalismo fiscale; più incisiva è la ridistribuzione di questa ricchezza verso zone meno prosperose, maggiore è il ricorso alla solidarietà sociale. Solidarietà sociale e costi sociali che la comunità si assume anche a livello locale sia per quanto attiene al welfare e sia per quanto attiene alla quota di costo dei servizi non coperta dagli utenti per mezzo delle tariffe. Negli ultimi anni, con il crescere dell’autonomia finanziaria, si è cercato di dare più forza all’autonomia impositiva. L'ente può orientarsi verso una politica di gestione dei tributi che garantisca un gettito adeguato al proprio fabbisogno ma senza ignorare i princìpi di equità contributiva e solidarietà sociale. Queste sono le regole di base che si scontrano con la dura realtà dei tagli alle risorse comunali, vuoi per le fasi di “</t>
    </r>
    <r>
      <rPr>
        <i/>
        <sz val="10"/>
        <color theme="1"/>
        <rFont val="Arial"/>
        <family val="2"/>
      </rPr>
      <t>Spending review</t>
    </r>
    <r>
      <rPr>
        <sz val="10"/>
        <color theme="1"/>
        <rFont val="Arial"/>
        <family val="2"/>
      </rPr>
      <t>” in capo agli enti locali, vuoi per le modifiche al sistema delle risorse nel passaggio da ICI ad IMU e da IMU all’avvento della TASI ed al sistema di compensazione tra enti che dalla nuova situazione, in applicazione dell’aliquota base, hanno ricevuto benefici.</t>
    </r>
  </si>
  <si>
    <t>Uno sguardo ai tributi locali</t>
  </si>
  <si>
    <t>Entrate correnti di natura tributaria, contributiva e perequativa</t>
  </si>
  <si>
    <t>Tipologia 101 - Imposte, tasse e proventi assimilati</t>
  </si>
  <si>
    <t>Tipologia 104 - Compartecipazioni di tributi</t>
  </si>
  <si>
    <t>Tipologia 301 - Fondi perequativi da Amministrazioni Centrali</t>
  </si>
  <si>
    <t>Tipologia 302 - Fondi perequativi dalla Regione o Provincia autonoma</t>
  </si>
  <si>
    <t>Totale</t>
  </si>
  <si>
    <t>L'eventuale riforma delle leve impositive degli Enti Locali promessa recentemente dal governo potrebbe modificare radicalmente l'impostazione delle voci di entrata dei bilanci comunali, tuttavia l'ammontare complessivo delle risorse in entratà dovrà mantenere la stessa entità se non latro a garanzia del finanziamento delle spese per i servizi indispensabili svolti dall'ente.</t>
  </si>
  <si>
    <t>TRASFERIMENTI CORRENTI (valutazione e andamento)</t>
  </si>
  <si>
    <t>Nella direzione del federalismo fiscale</t>
  </si>
  <si>
    <t>Questo genere di entrate è e sarà via via una quota residuale rispetto al quadro generale delle entrate. E' opportuno evidenziare come, a seguito del federalismo fiscale, le finanze degli enti locali siano passate da una finanza derivata ad una finanza propria, lo Stato in particolare interviene con una perequazione delle risorse trasferite ai comuni tramite il Fondo di Solidarietà comunale che dovrebbe altresì garantire la sostanziale invarianza delle risorse derivanti dalla fiscalità locale e dall'influenza che i provvedimenti a livello centrale determinano relativamente al gettito delle imposte locali stesse.</t>
  </si>
  <si>
    <t>Tipologia 101 - Trasferimenti correnti da Amministrazioni pubbliche</t>
  </si>
  <si>
    <t>Tipologia 102 - Trasferimenti correnti da Famiglie</t>
  </si>
  <si>
    <t>Tipologia 103 - Trasferimenti correnti da Imprese</t>
  </si>
  <si>
    <t>Tipologia 104 - Trasferimenti correnti da Istituzioni Sociali Private</t>
  </si>
  <si>
    <t>Tipologia 105 - Trasferimenti correnti dall'Unione Europea e dal Resto del Mondo</t>
  </si>
  <si>
    <t>Valutazione</t>
  </si>
  <si>
    <t>ENTRATE EXTRA-TRIBUTARIE (valutazione e andamento)</t>
  </si>
  <si>
    <t>Entrate proprie e imposizione tariffaria</t>
  </si>
  <si>
    <t>Questo genere di entrate è una significativa fonte di finanziamento del bilancio, reperita con mezzi propri e ottenuta con l'applicazione di tariffe a tutta una serie di prestazioni rese ai singoli cittadini. Si tratta di servizi a domanda individuale, istituzionali e produttivi. Le altre risorse che confluiscono in questo comparto sono i proventi dei beni in affitto, gli utili ed i dividendi delle partecipazioni e altre entrate minori. Il comune, nel momento in cui pianifica l'attività per l'anno successivo, sceglie la propria politica tariffaria e individua la percentuale di copertura del costo dei servizi a domanda individuale che sarà finanziata con tariffe e altre entrate specifiche. L'Amministrazione rende così noto alla collettività l'entità del costo che tutti saranno chiamati a coprire per rendere possibile l'erogazione di certe prestazioni ad un prezzo sociale. Il cittadino, però, non è obbligato ad utilizzare questo tipo di prestazioni ma se lo fa, deve pagare il corrispettivo richiesto. Questo genere di entrate è una significativa fonte di finanziamento del bilancio, reperita con mezzi propri e ottenuta con l'applicazione di tariffe a tutta una serie di prestazioni rese ai singoli cittadini. Si tratta di servizi a domanda individuale, istituzionali e produttivi.</t>
  </si>
  <si>
    <t>Le altre risorse che confluiscono in questo comparto sono i proventi dei beni in affitto, gli eventuali utili ed i dividendi delle partecipazioni, i proventi delle sanzioni C.d.S., i proventi dei canoni di occupazione suolo pubblico e pubblicità, i proventi dei diritti per costo pratica, i rimborsi di vario genere ed altre entrate minori.</t>
  </si>
  <si>
    <t>Il comune, nel momento in cui pianifica l'attività per l'anno successivo, sceglie la propria politica tariffaria e individua la percentuale di copertura del costo dei servizi a domanda individuale che sarà finanziata con tariffe e altre entrate specifiche. L'Amministrazione rende così noto alla collettività l'entità del costo che tutti saranno chiamati a coprire per rendere possibile l'erogazione di certe prestazioni ad un prezzo sociale. Il cittadino, però, non è obbligato ad utilizzare questo tipo di prestazioni ma se lo fa, deve pagare il corrispettivo richiesto</t>
  </si>
  <si>
    <t>Entrate extratributarie</t>
  </si>
  <si>
    <t>Rendiconto</t>
  </si>
  <si>
    <t xml:space="preserve">Stanziamento </t>
  </si>
  <si>
    <t>Tipologia 100 - Vendita di beni e servizi e proventi derivanti dalla gestione dei beni</t>
  </si>
  <si>
    <t>Tipologia 200 - Proventi derivanti dall'attività di controllo e repressionedelle irregolarità e degl</t>
  </si>
  <si>
    <t>Tipologia 300 - Interessi attivi</t>
  </si>
  <si>
    <t>Tipologia 400 - Altre entrate da redditi da capitale</t>
  </si>
  <si>
    <t>Tipologia 500 - Rimborsi e altre entrate correnti</t>
  </si>
  <si>
    <t>ENTRATE IN CONTO CAPITALE (valutazione e andamento)</t>
  </si>
  <si>
    <t>Investire senza aumentare l'indebitamento</t>
  </si>
  <si>
    <t>I trasferimenti in C/capitale sono risorse a titolo gratuito concesse al comune da entità pubbliche, come lo Stato, la regione o la provincia, oppure erogati da soggetti privati. Queste entrate, spesso rilevanti, possono essere destinate alla costruzione di nuove opere pubbliche o alla manutenzione straordinaria del patrimonio. Rientrano in questa categoria anche le alienazioni dei beni comunali, un'operazione il cui introito dev'essere sempre reinvestito in spese d'investimento, conservando pertanto l'originaria destinazione oppure ad estinzione anticipata del debito finanziario residuo con analoga finalità di mantenere inalterato il patrimonio dell’ente, agendo dal lato dei “debiti” anziché dei cespiti. Quello che è nato come un investimento, infatti, può essere alienato, ma il corrispondente ricavo di vendita non può diventare un mezzo di finanziamento del bilancio di parte corrente, salvo l'esistenza di eccezioni espressamente previste dalla legge.</t>
  </si>
  <si>
    <t>Entrate in conto capitale</t>
  </si>
  <si>
    <t>Tipologia 100 - Tributi in conto capitale</t>
  </si>
  <si>
    <t>Tipologia 200 - Contributi agli investimenti</t>
  </si>
  <si>
    <t>Tipologia 300 - Altri trasferimenti in conto capitale</t>
  </si>
  <si>
    <t>Tipologia 400 - Entrate da alienazione di beni materiali e immateriali</t>
  </si>
  <si>
    <t>Tipologia 500 - Altre entrate in conto capitale</t>
  </si>
  <si>
    <t>RIDUZIONE DI ATTIVITÀ FINANZIARIE</t>
  </si>
  <si>
    <t>Riduzione di attività finanziarie</t>
  </si>
  <si>
    <t>Rientrano nell'insieme le alienazioni di attività finanziarie, le riscossioni di crediti a breve, medio e lungo termine, oltre la voce residuale delle altre entrate per riduzioni di attività finanziarie. Si tratta, in prevalenza, di operazioni spesso connesse ai movimenti di fondi e pertanto non legate ad effettive scelte di programmazione politica o amministrativa. I movimenti di fondi, infatti, consistono nella chiusura di una posizione debitoria e creditoria, di solito a saldo zero, a meno che l'estinzione non produca un guadagno (plusvalenza) o una perdita (minusvalenza) di valore. Una voce interessante di questo aggregato sono le alienazioni di attività finanziarie, dato che in esso confluiscono le alienazioni di partecipazioni, di fondi comuni d'investimento e la dismissione di obbligazioni. Non sono programmate nel triennio queste tipologie di interventi</t>
  </si>
  <si>
    <t>Tipologia 100 - Alienazione di attività finanziarie</t>
  </si>
  <si>
    <t>Tipologia 200 - Riscossione crediti di breve termine</t>
  </si>
  <si>
    <t>Tipologia 300 - Riscossione crediti di medio-lungo termine</t>
  </si>
  <si>
    <t>Tipologia 400 - Altre entrate per riduzione di attività finanziarie</t>
  </si>
  <si>
    <t>Non si prevede alcuna attività finanziaria</t>
  </si>
  <si>
    <t>ACCENSIONE PRESTITI NETTI (valutazione e andamento)</t>
  </si>
  <si>
    <t>Il ricorso al credito oneroso</t>
  </si>
  <si>
    <t>Le risorse proprie del comune e quelle ottenute gratuitamente da terzi, come i contributi in C/capitale, possono non essere sufficienti a coprire il fabbisogno richiesto dagli investimenti. In tale circostanza, il ricorso al mercato finanziario può essere un'alternativa utile ma sicuramente onerosa. La contrazione dei mutui onerosi comporta, a partire dall'inizio dell'ammortamento e fino alla data di estinzione del prestito, il pagamento delle quote annuali per interesse e per il rimborso progressivo del capitale. Questi importi costituiscono, per il bilancio del comune, delle spese di natura corrente la cui entità va finanziata con altrettante risorse ordinarie. L'equilibrio del bilancio di parte corrente, infatti, si fonda sull'accostamento tra i primi tre titoli delle entrate (tributi, trasferimenti correnti, extra tributarie) ed i titoli primo e terzo delle uscite (spese correnti e rimborso mutui). Il peso del debito, inoltre, influisce sulla rigidità del bilancio comunale.</t>
  </si>
  <si>
    <t xml:space="preserve">Accensione Prestiti    </t>
  </si>
  <si>
    <t>Tipologia 100 - Emissione di titoli obbligazionari</t>
  </si>
  <si>
    <t>Tipologia 200 - Accensione prestiti a breve termine</t>
  </si>
  <si>
    <t>Tipologia 300 - Accensione mutui e altri finanziamenti a medio lungo termine</t>
  </si>
  <si>
    <t>Tipologia 400 - Altre forme di indebitamento</t>
  </si>
  <si>
    <t>Non viene prevista alcuna accensione di mutui o prestiti</t>
  </si>
  <si>
    <t>FABBISOGNO PER SINGOLA MISSIONE</t>
  </si>
  <si>
    <t>Il budget di spesa dei programmi</t>
  </si>
  <si>
    <t>L'Amministrazione pianifica l'attività e formalizza le scelte prese nel documento di programmazione approvato dal consiglio. Con questa delibera, votata a maggioranza politica, sono identificati sia gli obiettivi futuri che le risorse necessarie al  loro effettivo conseguimento. Il bilancio è pertanto suddiviso in vari programmi a cui corrispondono i budget di spesa stanziati per rendere possibile la loro concreta realizzazione. Obiettivi e risorse diventano così i riferimenti ed i vincoli che delineano l'attività di gestione dell'azienda comunale.</t>
  </si>
  <si>
    <t>Di seguito l'analisi, per ciascuna missione e programma del bilancio, degli obiettivi che l'Amministrazione intende realizzare negli esercizi considerati nel bilancio di previsione pluriennale, e l'indicazione in sintesi delle risorse necessarie alla realizzazione degli stessi oltre che degli impegni già assunti e le relative forme di finanziamento.</t>
  </si>
  <si>
    <t>MISSIONE 01 – Servizi istituzionali, generali e di gestione e relativi programmi</t>
  </si>
  <si>
    <t>Definizione</t>
  </si>
  <si>
    <r>
      <t xml:space="preserve">Rientrano nelle finalità di questa missione secondo il glossario previsto dall’ARCONET, articolata per altro in programmi, l’amministrazione e funzionamento dei servizi generali, dei servizi statistici e informativi, delle attività per lo sviluppo dell'ente in un’ottica di </t>
    </r>
    <r>
      <rPr>
        <i/>
        <sz val="10"/>
        <color theme="1"/>
        <rFont val="Arial"/>
        <family val="2"/>
      </rPr>
      <t xml:space="preserve">governance </t>
    </r>
    <r>
      <rPr>
        <sz val="10"/>
        <color theme="1"/>
        <rFont val="Arial"/>
        <family val="2"/>
      </rPr>
      <t>e partenariato e per la comunicazione istituzionale. Amministrazione, funzionamento e supporto agli organi esecutivi e legislativi. Amministrazione e funzionamento dei servizi di pianificazione economica in generale e delle attività per gli affari e i servizi finanziari e fiscali. Sviluppo e gestione delle politiche per il personale. Interventi che rientrano nell'ambito della politica regionale unitaria di carattere generale e di assistenza tecnica.</t>
    </r>
  </si>
  <si>
    <t>Programmi</t>
  </si>
  <si>
    <t xml:space="preserve">Programma 01.01. - Organi istituzionali Programma </t>
  </si>
  <si>
    <t>Programma 01.02. - Segreteria generale</t>
  </si>
  <si>
    <t xml:space="preserve">Programma 01.03. - Gestione economica, finanziaria, programmazione e provveditorato </t>
  </si>
  <si>
    <t>Programma 01.04. - Gestione delle entrate tributarie e servizi fiscali</t>
  </si>
  <si>
    <t>Programma 01.05. - Gestione dei beni demaniali e patrimoniali</t>
  </si>
  <si>
    <t>Programma 01.06. - Ufficio tecnico</t>
  </si>
  <si>
    <t>Programma 01.07. - Elezioni e consultazioni popolari - Anagrafe e stato civile</t>
  </si>
  <si>
    <t xml:space="preserve">Programma 01.08. - Statistica e sistemi informativi </t>
  </si>
  <si>
    <t>Programma 01.09. - Assistenza tecnico-amministrativa agli enti locali</t>
  </si>
  <si>
    <t>Programma 01.10. - Risorse umane</t>
  </si>
  <si>
    <t>Programma 01.11. - Altri servizi generali</t>
  </si>
  <si>
    <t xml:space="preserve">OBIETTIVO OPERATIVO </t>
  </si>
  <si>
    <t xml:space="preserve">DESCRIZIONE SINTETICA </t>
  </si>
  <si>
    <t>RISORSE FINANZIARIE SPECIFICHE E DOTAZIONI STRUMENTALI</t>
  </si>
  <si>
    <t>ORIZZONTE TEMPORALE E IMPEGNI PLURIENNALI</t>
  </si>
  <si>
    <t>Implementazione attività di accertamento e recupero elusione/evasione fiscale</t>
  </si>
  <si>
    <t>Attivare procedure per l' incrocio con i dati catastali</t>
  </si>
  <si>
    <t>Utilizzo delle dotazioni informatiche ed accesso a SIATEL; RISORSE GENERALI DI BILANCIO</t>
  </si>
  <si>
    <t>2016/2017</t>
  </si>
  <si>
    <t>Gestione e manutenzione sistemi informativi</t>
  </si>
  <si>
    <t>Mantenere costantemente aggiornate le procedure software; attivare l'e-governement</t>
  </si>
  <si>
    <t>Affidamento incarico a Ditta specializzata;  RISORSE GENERALI DI BILANCIO (Stanziamento  per gli anni 2016/2017 di €.19.000/ANNUE)</t>
  </si>
  <si>
    <t>2016/2018</t>
  </si>
  <si>
    <t>Implementazione ed ammodernamento procedure informatiche</t>
  </si>
  <si>
    <t>Incrementare la dotazione software con idonea formazione del personale</t>
  </si>
  <si>
    <t>Recupero e valorizzazione patrimonio edilizio esistente</t>
  </si>
  <si>
    <t>Recupero Palazzo Re/Meris - 3° lotto</t>
  </si>
  <si>
    <t>appalto ad Impresa; quadro economico di €.900.000 integralmente finanziati dal contributo M.I.T. "6000 campanili"</t>
  </si>
  <si>
    <t>Gestione delle risorse umane e miglioramento del benessere organizzativo interno</t>
  </si>
  <si>
    <t>verifica periodica delle condizioni dei luoghi di lavoro e di eventuali situazioni di stress correlato</t>
  </si>
  <si>
    <t>Incarico esterno di R.s.p.p. e per la Sorveglianza Sanitaria; RISORSE GENERALI DI BILANCIO</t>
  </si>
  <si>
    <t>MISSIONE 02 - Giustizia</t>
  </si>
  <si>
    <t>Le funzioni esercitate in materia di giustizia sono limitate all'assunzione di eventuali oneri conseguenti alla presenza, nel proprio territorio, di uffici giudiziari, di uffici del giudice di pace e della casa circondariale. L'ambito di intervento previsto in questa missione di carattere non prioritario, interessa pertanto l’amministrazione e il funzionamento per il supporto tecnico, amministrativo e gestionale per gli acquisti, i servizi e le manutenzioni di competenza locale necessari per il funzionamento e mantenimento degli uffici giudiziari cittadini e delle case circondariali. Rientrano in questo contesto anche gli interventi della politica regionale unitaria in tema di giustizia. Per effetto del tipo particolare di attribuzioni svolte, questo genere di programmazione risulta limitata.</t>
  </si>
  <si>
    <t xml:space="preserve">Programma 02.01 - Uffici giudiziari </t>
  </si>
  <si>
    <t xml:space="preserve">Programma 02.01 - Casa circondariale e altri servizi </t>
  </si>
  <si>
    <t>Non sono previste a bilancio spese inerenti tale missione</t>
  </si>
  <si>
    <t>MISSIONE 03 – Ordine pubblico e sicurezza e relativi programmi Definizione</t>
  </si>
  <si>
    <t>Rientrano nelle finalità di questa missione secondo il glossario previsto dall’ARCONET, articolata per altro in programmi l’amministrazione e funzionamento delle attività collegate all’ordine pubblico e alla sicurezza a livello locale, alla polizia locale, commerciale e amministrativa. Sono incluse le attività di supporto alla programmazione, al coordinamento e al monitoraggio delle relative politiche. Sono comprese anche le attività in forma di collaborazione con altre forze di polizia presenti sul territorio. Interventi che rientrano nell'ambito della politica regionale unitaria in materia di ordine pubblico e sicurezza.</t>
  </si>
  <si>
    <t>Programma 03.01. - Polizia locale e amministrativa</t>
  </si>
  <si>
    <t>Programma 03.02. - Sistema integrato di sicurezza urbana</t>
  </si>
  <si>
    <t>Applicazione sanzioni pecuniarie per coloro che sporcano il suolo pubblico</t>
  </si>
  <si>
    <t>Incremento dei controlli mirati in aree ove vengono collocati i rifiuti solidi urbani</t>
  </si>
  <si>
    <t>Servizio svolto dal personale comunale (Agente di P.L. ed Operatorio Ecologici)</t>
  </si>
  <si>
    <t>Mantenimento ed implementazione attività di controllo della viabilità</t>
  </si>
  <si>
    <t xml:space="preserve">Attivazione di un calendario di servizio per il controllo della viabilità, in particolare sulla SS42 </t>
  </si>
  <si>
    <t>Agenti di P.L. in gestione associata</t>
  </si>
  <si>
    <t>Potenziamento videosorveglianza agli ingressi del paese</t>
  </si>
  <si>
    <t>Attivazione interventi formativi di educazione alla sicurezza</t>
  </si>
  <si>
    <t>Svolgimento di un corso di educazione stradale per gli alunni della locale scuola dell'infanzia</t>
  </si>
  <si>
    <t>Agente di P.L.</t>
  </si>
  <si>
    <t>MISSIONE 4 – Istruzione e diritto allo studio e relativi programmi Definizione</t>
  </si>
  <si>
    <t>Rientrano nelle finalità di questa missione secondo il glossario previsto dall’ARCONET, articolata per altro inprogrammi l’amministrazione, funzionamento ed erogazione di istruzione di qualunque ordine e grado per l'obbligo formativo e dei servizi connessi (quali assistenza scolastica, trasporto e refezione), ivi inclusi gli interventi per l'edilizia scolastica e l'edilizia residenziale per il diritto allo studio. Sono incluse le attività di supporto alla programmazione, al coordinamento e al monitoraggio delle politiche per l'istruzione. Interventi che rientrano nell'ambito della politica regionale unitaria in materia di istruzione e diritto allo studio.</t>
  </si>
  <si>
    <t>Programma 04.01. - Istruzione prescolastica</t>
  </si>
  <si>
    <t>Programma 04.02. - Altri ordini di istruzione</t>
  </si>
  <si>
    <t>Programma 04.03. - Istruzione universitaria</t>
  </si>
  <si>
    <t>Programma 04.04. - Istruzione tecnica superiore</t>
  </si>
  <si>
    <t>Programma 04.05. - Servizi ausiliari all'istruzione</t>
  </si>
  <si>
    <t xml:space="preserve">  Programma 04.06. - Diritto allo studio</t>
  </si>
  <si>
    <t>Attivazione gestione associata di servizi scolastici</t>
  </si>
  <si>
    <t>Attivazione processi ed adempimenti finalizzati al risparmio energetico</t>
  </si>
  <si>
    <t>Stipula di accordi di programma/convenzioni per la gestione associata di servizi scolastici con comuni limitrofi</t>
  </si>
  <si>
    <t>RISORSE GENERALI DI BILANCIO</t>
  </si>
  <si>
    <t>Potenziamento servizi didattici soprattutto per persone disabili</t>
  </si>
  <si>
    <t>Messa di atto di misure adeguate alle specifiche situazioni di bisogno con riferimento al Piano Diritto allo Studio</t>
  </si>
  <si>
    <t>Miglioramento servizio scuolabus, mensa</t>
  </si>
  <si>
    <t>Stipula di contratti di servizio con Ditte adeguate,  in forma associata con comuni limitrofi</t>
  </si>
  <si>
    <t>MISSIONE 05 – Tutela e valorizzazione dei beni e delle attività culturali Definizione</t>
  </si>
  <si>
    <t>Amministrazione e funzionamento delle attività di tutela e sostegno, di ristrutturazione e manutenzione dei beni di interesse storico, artistico e culturale e del patrimonio archeologico e architettonico.</t>
  </si>
  <si>
    <t>Amministrazione, funzionamento ed erogazione di servizi culturali e di sostegno alle strutture e alle attività culturali non finalizzate al turismo. Sono incluse le attività di supporto alla programmazione, al coordinamento e al monitoraggio delle relative politiche. Interventi che rientrano nell'ambito della politica regionale unitaria in materia di tutela e valorizzazione dei beni e delle attività culturali.</t>
  </si>
  <si>
    <t>Programma 05.01. - Valorizzazione dei beni di interesse storico</t>
  </si>
  <si>
    <t>Programma 05.02. - Attività culturali e interventi diversi nel settore culturale</t>
  </si>
  <si>
    <t>Potenziamento del servizio biblioteca</t>
  </si>
  <si>
    <t xml:space="preserve"> incentivare il servizio di interprestito</t>
  </si>
  <si>
    <t>Utilizzo software in dotazione; RISORSE GENERALI DI BILANCIO</t>
  </si>
  <si>
    <t>Potenziamento dotazioni informatiche presso biblioteca</t>
  </si>
  <si>
    <t>Dotare i locali della biblioteca di wi-fi per il collegamento internet</t>
  </si>
  <si>
    <t>Affidamento incarico a Ditta di informatica; RISORSE GENERALI DI BILANCIO</t>
  </si>
  <si>
    <t>Attivazione progetti culturali</t>
  </si>
  <si>
    <t>Collaborazione con le Associazioni sul territorio in ambito cultrale;  Sviluppare la fruibilità del "Museo della seta"</t>
  </si>
  <si>
    <t>Attività di volontariato con la collaborazione degli uffici comunali; RISORSE GENERALI DI BILANCIO</t>
  </si>
  <si>
    <t>MISSIONE 06 – Politiche giovanili, sport e tempo libero</t>
  </si>
  <si>
    <t>Il glossario ARCONET definisce la missione in oggetto come amministrazione e funzionamento di attività sportive, ricreative e per i giovani, incluse la fornitura di servizi sportivi e ricreativi, le misure di sostegno alle strutture per la pratica dello sport o per eventi sportivi e ricreativi e le misure di supporto alla programmazione, al coordinamento e al monitoraggio delle relative politiche. Interventi che rientrano nell'ambito della politica regionale unitaria in materia di politiche giovanili, per lo sport e il tempo libero.</t>
  </si>
  <si>
    <t>Programma 06.01. - Sport e tempo libero</t>
  </si>
  <si>
    <t>Programma 06.02. – Giovani</t>
  </si>
  <si>
    <t>Miglioramento impianti sportivi</t>
  </si>
  <si>
    <t>2° lotto di interventi di rifacimento impianti sportivi (in particolarte bocce e impianto illuminazione campo calcio e tennis)</t>
  </si>
  <si>
    <t>Affidamento appalto; risorse specifiche per €. 22.500,00</t>
  </si>
  <si>
    <t>Istituzione di eventi dedicati ad iniziative sportive</t>
  </si>
  <si>
    <t>Collaborazione con il gestore degli impianti per l'organizzazione di iniziative in ambito sportivo-riscreativo</t>
  </si>
  <si>
    <t>Missione 07 – Turismo e relativi programmi</t>
  </si>
  <si>
    <t>Le attribuzioni esercitabili nel campo turistico, secondo il glossario ARCONET, riguardano sia l'erogazione di servizi turistici che la realizzazione diretta o indiretta di manifestazioni a richiamo turistico. Queste funzioni possono estendersi, limitatamente agli interventi non riservati espressamente dalla legge alla regione o alla provincia, fino a prevedere l’attivazione di investimenti mirati allo sviluppo del turismo. Entrano nella missione l’amministrazione e il funzionamento delle attività e dei servizi relativi al turismo per la promozione e lo sviluppo del turismo sul territorio, ivi incluse le possibili attività di supporto e stimolo alla programmazione, al coordinamento ed al monitoraggio delle relative politiche. A ciò si sommano gli interventi nell'ambito della politica regionale in materia di turismo e sviluppo turistico.</t>
  </si>
  <si>
    <t>Programma 07.01. - Sviluppo e valorizzazione del turismo</t>
  </si>
  <si>
    <t>Promozione iniziative di sviluppo turistico</t>
  </si>
  <si>
    <t>Collaborazione con Associazioni no-profit per l'organizzazione di  eventi di promozione turistica del territorio</t>
  </si>
  <si>
    <t>Missione 08 – Assetto del territorio ed edilizia abitativa e relativi programmi</t>
  </si>
  <si>
    <t>I principali strumenti di programmazione che interessano la gestione del territorio e l’urbanistica sono il piano regolatore generale, il piano particolareggiato e quello strutturale, il programma di fabbricazione, il piano urbanistico ed il regolamento edilizio. Questi strumenti delimitano l'assetto e l’urbanizzazione del territorio individuando i vincoli di natura urbanistica ed edilizia, con la conseguente definizione della destinazione di tutte le aree comprese nei confini. Competono all’ente locale, e rientrano pertanto nella missione, l’amministrazione, il funzionamento e fornitura di servizi ed attività relativi alla pianificazione e alla gestione del territorio e per la casa, ivi incluse le attività di supporto alla programmazione, al coordinamento e al monitoraggio delle relative politiche.</t>
  </si>
  <si>
    <t>Programma 08.01. - Urbanistica e assetto del territorio</t>
  </si>
  <si>
    <t>Programma 08.02. - Edilizia residenziale pubblica e locale e piani di edilizia economico-popolare</t>
  </si>
  <si>
    <t>Missione 09 – Sviluppo sostenibile e relativi programmi</t>
  </si>
  <si>
    <t>Le funzioni attribuite all’ente in materia di gestione del territorio e dell'ambiente hanno assunto una crescente importanza, dovuta alla maggiore sensibilità del cittadino e dell’amministrazione verso un approccio che garantisca un ordinato sviluppo socio/economico del territorio, il più possibile compatibile con il rispetto e la valorizzazione dell'ambiente. La programmazione, in questo contesto, abbraccia secondo il glossario ARCONET, l’amministrazione e il funzionamento delle attività e dei servizi connessi alla tutela dell'ambiente, del territorio, delle risorse naturali e delle biodiversità, la difesa del suolo dall’inquinamento, la tutela dell'acqua e dell'aria. Competono all’ente locale l’amministrazione, il funzionamento e la fornitura dei diversi servizi di igiene ambientale, lo smaltimento dei rifiuti e il servizio idrico.</t>
  </si>
  <si>
    <t>Programma 09.01. – Difesa del suolo</t>
  </si>
  <si>
    <t>Programma 09.02. - Tutela, valorizzazione e recupero ambientale</t>
  </si>
  <si>
    <t>Programma 09.03. – Rifiuti</t>
  </si>
  <si>
    <t>Programma 09.04. - Servizio idrico integrato</t>
  </si>
  <si>
    <t>Programma 09.05. - Aree protette, parchi naturali, protezione naturalistica e forestazione</t>
  </si>
  <si>
    <t>Programma 09.06. - Tutela e valorizzazione delle risorse idriche</t>
  </si>
  <si>
    <t>Programma 09.07. - Sviluppo sostenibile territorio montano piccoli Comuni</t>
  </si>
  <si>
    <t>Programma 09.08. - Qualità dell'aria e riduzione dell'inquinamento</t>
  </si>
  <si>
    <t>Salvaguardia risorse naturali e ambientali</t>
  </si>
  <si>
    <t>Controllo del territorio ed in particolare monitoraggio dele sponde lacustri</t>
  </si>
  <si>
    <t>utilizzo di automezzi, attrezzature e personale dipendente;RISORSE GENERALI DI BILANCIO</t>
  </si>
  <si>
    <t>Garantire la pulizia ambientale del territorio</t>
  </si>
  <si>
    <t>Attivazione iniziative  di volontariato finalizzate alla manutenzione delle aree verdi</t>
  </si>
  <si>
    <t>Incremento raccolta differenziata</t>
  </si>
  <si>
    <t>Incremento pulizia strade ed aree verdi</t>
  </si>
  <si>
    <t>Sviluppo, in coordinamento con gli altri Comuni della zona, della raccolta differenziata con l'obiettivo di raggiungere nel triennio l'80%  di rifiuti</t>
  </si>
  <si>
    <t>Centro di Raccolta Comunale gestito da Soc. Valcavallina Servizi;RISORSE GENERALI DI BILANCIO</t>
  </si>
  <si>
    <t>Missione 10 – Trasporti e diritto alla mobilità e relativi programmi</t>
  </si>
  <si>
    <t>Le funzioni esercitate nella Missione interessano il campo della viabilità e dei trasporti, e riguardano sia la gestione della circolazione e della viabilità che l'illuminazione stradale locale. I riflessi economici di queste competenze possono abbracciare il bilancio investimenti e la gestione corrente. Competono all’ente locale l’amministrazione, il funzionamento e la regolamentazione delle attività inerenti la pianificazione, la gestione e l'erogazione di servizi relativi alla mobilità sul territorio. Sono incluse le attività di supporto alla programmazione, coordinamento e al successivo monitoraggio delle relative politiche, eventualmente estese anche ai possibili interventi che rientrano nell'ambito della politica regionale unitaria in materia di trasporto e mobilità sul territorio.</t>
  </si>
  <si>
    <t>Programma 10.01. - Trasporto ferroviario</t>
  </si>
  <si>
    <t>Programma 10.02. - Trasporto pubblico locale</t>
  </si>
  <si>
    <t>Programma 10.03. - Trasporto per vie d'acqua</t>
  </si>
  <si>
    <t>Programma 10.04. - Altre modalità di trasporto</t>
  </si>
  <si>
    <t>Programma 10.05. - Viabilità e infrastrutture stradali</t>
  </si>
  <si>
    <t xml:space="preserve">Miglioramento viabilità </t>
  </si>
  <si>
    <t>Miglioramento viabilità centro storico</t>
  </si>
  <si>
    <t>Verifica della condizione del manto stradale con interventi di miglioramento</t>
  </si>
  <si>
    <t>2016/18</t>
  </si>
  <si>
    <t>Miglioramento piano emergenza neve</t>
  </si>
  <si>
    <t>Attivazione procedure di intervento immediato nel caso di eventi nevosi e spargimento sale sulle strade ed aree pubbliche</t>
  </si>
  <si>
    <t>Ditta appaltatrice e mezzo comunale attrezzato con lama spazzaneve e spargisale; RISORSE GENERALI DI BILANCIO</t>
  </si>
  <si>
    <t>Manutenzione impianti illuminazione pubblica ed efficientamento energetico</t>
  </si>
  <si>
    <t xml:space="preserve">Miglioramento efficienze e risparmi </t>
  </si>
  <si>
    <t>Ditta gestore del servizio che deve attenersi al capitolato CONSIP;                   RISORSE GENERALI DI BILANCIO</t>
  </si>
  <si>
    <t>Abbattimento barriere architettoniche</t>
  </si>
  <si>
    <t>Attuazione di interventi per l'eliminazione di barriere architettoniche presso marciapiedi e luoghi pubblici</t>
  </si>
  <si>
    <t xml:space="preserve"> PROVENTI DA CONCESSIONI EDILIZIE (€.5.000,00 per ciascun anno)</t>
  </si>
  <si>
    <t>Missione 11 – Soccorso civile e relativi programmi</t>
  </si>
  <si>
    <t>La presenza di rischi naturali o ambientali, unitamente all'accresciuta cultura della tutela e conservazione del territorio, produce un crescente interesse del cittadino verso questi aspetti evoluti di convivenza civile. L’ente può quindi esercitare ulteriori funzioni di protezione civile, e quindi di intervento e supporto nell'attività di previsione e prevenzione delle calamità. Appartengono alla Missione l’amministrazione e il funzionamento degli interventi di protezione civile sul territorio, la previsione, prevenzione, soccorso e gestione delle emergenze naturali. Questi ambiti abbracciano la programmazione, coordinamento e monitoraggio degli interventi di soccorso civile, comprese altre attività intraprese in collaborazione con strutture che sono competenti in materia di gestione delle emergenze.</t>
  </si>
  <si>
    <t>Programma 11.01. – Sistema di protezione civile</t>
  </si>
  <si>
    <t>Programma 11.02. – Interventi a seguito di calamità naturali</t>
  </si>
  <si>
    <t>Sostegno al Nucleo di Pro.Civile</t>
  </si>
  <si>
    <t>Erogazione di contributo al Nucleo di protezione Civile finalizzato al miglioramento della propria dotazione strumentale</t>
  </si>
  <si>
    <t>Già da alcuni anni è stato affidato in comodato d'uso al Nucleo di P.C. un autocarro promiscuo  di cui viene sostenuto il pagamento della polizza assicurativa e tassa regionale;              RISORSE GENERALI DI BILANCIO</t>
  </si>
  <si>
    <t>Missione 12 – Diritti sociali, politiche sociali, famiglia e relativi programmi</t>
  </si>
  <si>
    <t>Le funzioni esercitate nel campo sociale riguardano aspetti molteplici della vita del cittadino che richiedono un intervento diretto o indiretto dell'ente dai primi anni di vita fino all'età senile. La politica sociale adottata nell'ambito territoriale ha riflessi importanti nella composizione del bilancio e nella programmazione di medio periodo, e questo sia per quanto riguarda la spesa corrente che gli investimenti. Questa missione include l’amministrazione, il funzionamento e la fornitura dei servizi in materia di protezione sociale a favore e a tutela dei diritti della famiglia, dei minori, degli anziani, dei disabili, dei soggetti a rischio di esclusione sociale, ivi incluse le misure di sostegno alla cooperazione e al terzo settore che operano in questo ambito d'intervento.</t>
  </si>
  <si>
    <t xml:space="preserve">Programma 12.01. - Interventi per l'infanzia e i minori e per asili nido </t>
  </si>
  <si>
    <t>Programma 12.02. - Interventi per la disabilità</t>
  </si>
  <si>
    <t>Programma 12.03. - Interventi per gli anziani</t>
  </si>
  <si>
    <t xml:space="preserve">Programma 12.04. - Interventi per soggetti a rischio di esclusione sociale </t>
  </si>
  <si>
    <t>Programma 12.05. - Interventi per le famiglie</t>
  </si>
  <si>
    <t>Programma 12.06. - Interventi per il diritto alla casa</t>
  </si>
  <si>
    <t>Programma 12.07. - Programmazione e governo della rete dei servizi sociosanitari e sociali</t>
  </si>
  <si>
    <t>Programma 12.08. - Cooperazione e associazionismo</t>
  </si>
  <si>
    <t>Programma 12.09. - Servizio necroscopico e cimiteriale</t>
  </si>
  <si>
    <t>Miglioramento servizi sociali già esistenti</t>
  </si>
  <si>
    <t>Gestione in forma associata con il Consorzio servizi Valle Cavallina</t>
  </si>
  <si>
    <t>Coinvolgimento associazioni territorio nello svolgimento delle attività culturali di aggregazione</t>
  </si>
  <si>
    <t>Organizzazione di manifestazioni / gite / attivita di intrattenimento e svago per gli anziani in collaborazione con i volontari</t>
  </si>
  <si>
    <t>Programma manutenzione cimitero</t>
  </si>
  <si>
    <t>Programma manutenzioni e ampliamento cimiteri</t>
  </si>
  <si>
    <t>Periodiche estumulazione ed esumazioni per la rotazione delle sepolture; manutenzione del verde cimiteriale</t>
  </si>
  <si>
    <t>Missione 13 – Tutela della salute e relativi programmi</t>
  </si>
  <si>
    <t>La competenza dell’ente locale in ambito sanitario è limitata dalla presenza, in un contesto a carattere così specialistico, di altri soggetti che operano direttamente sul territorio con una competenza di tipo istituzionale che non di rado è esclusiva. Con questa doverosa premessa, appartengono alla Missione con i relativi programmi, secondo il glossario ARCONET, le attribuzioni di amministrazione, funzionamento e fornitura dei servizi relativi alle attività per la prevenzione, la tutela e la cura della salute, unitamente ad eventuali interventi residuali in materia di edilizia sanitaria. Rientrano nel contesto, pertanto, le possibili attribuzioni in tema di programmazione, coordinamento e monitoraggio delle politiche a tutela della salute sul territorio che non siano di stretta competenza della sanità statale o regionale.</t>
  </si>
  <si>
    <t>Programma 13.07. - Ulteriori spese in materia sanitaria</t>
  </si>
  <si>
    <t>Missione 14 – Sviluppo economico e competitività e relativi programmi</t>
  </si>
  <si>
    <t>L'azione dell’ente nelle più vaste tematiche economiche e produttive è spesso indirizzata a stimolare un più incisivo intervento di altre strutture pubbliche, come la regione, la provincia e la camera di commercio che, per competenza istituzionale, operano abitualmente in questo settore. Premesso questo, sono comprese in questa Missione l’amministrazione e il funzionamento delle attività per la promozione dello sviluppo e della competitività del sistema economico locale, inclusi i servizi e gli interventi per lo sviluppo sul territorio delle attività produttive, del commercio e dell'artigianato, dell'industria e dei servizi di pubblica utilità. Queste attribuzioni si estendono, in taluni casi, alla valorizzazione dei servizi per l'innovazione, la ricerca e lo sviluppo tecnologico del territorio.</t>
  </si>
  <si>
    <t>Programma 14.01. - Industria, PMI e Artigianato</t>
  </si>
  <si>
    <t>Programma 14.02. - Commercio - reti distributive - tutela dei consumatori</t>
  </si>
  <si>
    <t>Programma 14.03. - Ricerca e innovazione</t>
  </si>
  <si>
    <t>Programma 14.04. - Reti e altri servizi di pubblica utilità</t>
  </si>
  <si>
    <t>Missione 15 – Politiche per il lavoro e la formazione professionale e relativi programmi</t>
  </si>
  <si>
    <t>I principali interventi nell’ambito del lavoro rientrano nelle competenze prioritarie di strutture che fanno rifermento allo stato, alla regione ed alla provincia. L’operatività dell’ente in questo contesto così particolare è quindi sussidiaria rispetto le prestazioni svolte da altri organismi della pubblica amministrazione. Partendo da questa premessa, l'ente locale può operare sia con interventi di supporto alle politiche attive di sostegno e promozione dell'occupazione, che mediante azioni volte al successivo inserimento del prestatore d'opera nel mercato del lavoro. Rientrano in questo ambito anche gli interventi a tutela dal rischio di disoccupazione, fino alla promozione, sostegno e programmazione della rete dei servizi per il lavoro, per la formazione e l'orientamento professionale.</t>
  </si>
  <si>
    <t xml:space="preserve">Programma 15.01. - Servizi per lo sviluppo del mercato del lavoro </t>
  </si>
  <si>
    <t>Programma 15.02. - Formazione professionale</t>
  </si>
  <si>
    <t>Programma 15.03. - Sostegno all’occupazione</t>
  </si>
  <si>
    <t>Missione 16 – Agricoltura, politiche agroalimentari, pesca e relativi programmi</t>
  </si>
  <si>
    <t>Rientrano in questa Missione, con i relativi programmi, secondo il glossario ARCONET, l’amministrazione, funzionamento e l’erogazione di servizi inerenti allo sviluppo sul territorio delle aree rurali, dei settori agricolo e agro-industriale, alimentare, forestale, zootecnico, della caccia, della pesca e dell'acquacoltura. Queste competenze, per altro secondarie rispetto l’attività  prioritaria dell’ente locale,  possono abbracciare sia  la programmazione, coordinamento e monitoraggio delle politiche sul territorio, in accordo con la programmazione comunitaria e statale, che gli interventi nell'ambito della politica regionale in materia di agricoltura, sistemi agroalimentari, caccia e pesca. In questo caso, come in tutti i contesti d'intervento diretto sull’economia, le risorse utilizzabili in loco sono particolarmente contenute.</t>
  </si>
  <si>
    <t>Programma 16.01. - Sviluppo del settore agricolo e del sistema agroalimentare</t>
  </si>
  <si>
    <t>Programma 16.01. - Caccia e pesca</t>
  </si>
  <si>
    <t>Missione 17 – Energia e diversificazione delle fonti energetiche e relativi programmi</t>
  </si>
  <si>
    <t>L'organizzazione di mezzi strumentali ed umani richiesti per l'esercizio di attività produttive o distributive, come la produzione o l’erogazione del gas metano, dell'elettricità e del teleriscaldamento, hanno bisogno di un bagaglio di conoscenze economiche ed aziendali molto specifiche. Si tratta di attività produttive che sono spesso gestite da società a capitale pubblico più che da servizi gestiti in economia. Partendo da questa premessa, possono essere attribuite all’ente le attività di programmazione del sistema energetico e di possibile razionalizzazione delle reti energetiche nel territorio, nell’ambito del quadro normativo e istituzionale statale. Queste competenze possono estendersi fino alle attività per incentivare l’uso razionale dell’energia e l’utilizzo delle fonti rinnovabili.</t>
  </si>
  <si>
    <t>La definizione da glossario prevede che la missione contenga spese e programmi relativi a programmazione del sistema energetico e razionalizzazione delle reti energetiche nel territorio, nell’ambito del quadro normativo e istituzionale comunitario e statale. Attività per incentivare l’uso razionale dell’energia e l’utilizzo delle fonti rinnovabili. Programmazione e coordinamento per la razionalizzazione e lo sviluppo delle infrastrutture e delle reti energetiche sul territorio. Interventi che rientrano nell'ambito della politica regionale unitaria in materia di energia e diversificazione delle fonti energetiche.</t>
  </si>
  <si>
    <t>Programma 17.02. - Politica regionale unitaria per l`energia e la diversificazione delle fonti energetiche</t>
  </si>
  <si>
    <t>Missione 18 – Relazioni con le altre autonomie territoriali e relativi programmi</t>
  </si>
  <si>
    <t>Questa missione, insieme all'analoga dedicata ai rapporti sviluppati con l’estero, delimita un ambito operativo teso a promuovere lo sviluppo di relazioni intersettoriali con enti, strutture e organizzazioni che presentano gradi di affinità o di sussidiarietà, e questo sia per quanto riguarda le finalità istituzionali che per le modalità di intervento operativo sul territorio. Da glossario ARCONET rientrano in questo contesto le erogazioni verso altre amministrazioni per finanziamenti non riconducibili a  specifiche missioni, i trasferimenti perequativi e per interventi in attuazione del federalismo fiscale. Comprende le concessioni di crediti a favore di altre amministrazioni territoriali, oltre agli interventi della politica regionale unitaria per le relazioni con le autonomie, o comunque legate alla collettività.</t>
  </si>
  <si>
    <t>Programma 18.01. - Relazioni finanziarie con le altre autonomie territoriali</t>
  </si>
  <si>
    <t>Missione 19 e relativi programmi</t>
  </si>
  <si>
    <t>Il contesto in cui opera la missione è molto particolare ed è connesso a situazioni specifiche dove, per effetto di affinità culturali, storiche o sociali, oppure in seguito alla presenza di sinergie economiche o contiguità territoriali, l’ente locale si trova ad operare al di fuori del contesto nazionale. Sono caratteristiche presenti in un numero limitato di enti. In questo caso, gli interventi possono abbracciare l’amministrazione e il funzionamento delle attività per i rapporti e la partecipazione ad associazioni internazionali di regioni ed enti locali, per i programmi di promozione internazionale e per l'attività di cooperazione internazionale allo sviluppo.</t>
  </si>
  <si>
    <t>Rientrano nel contesto anche gli specifici interventi della politica regionale di cooperazione territoriale a carattere transfrontaliero.</t>
  </si>
  <si>
    <t>Programma 18.01. - Relazioni internazionali e Cooperazione allo sviluppo</t>
  </si>
  <si>
    <t>Missione 20 – Fondi ed accantonamenti - e relativi programmi</t>
  </si>
  <si>
    <t>Come da glossario ARCONET, questa missione, dal contenuto prettamente contabile, è destinata ad evidenziare gli importi degli stanziamenti di spesa per accantonamenti al fondo di riserva per spese impreviste ed al fondo svalutazione crediti di dubbia esigibilità ed ai fondi speciali dovuti per legge che si perfezionano successivamente all’approvazione del bilancio. Per quanto riguarda questa ultima posta, in presenza di crediti di dubbia esigibilità l'ente effettua un accantonamento al fondo svalutazione crediti vincolando a tal fine una quota dell’avanzo di amministrazione. Il valore complessivo del fondo dipende dalla dimensione degli stanziamenti relativi ai crediti che presumibilmente si formeranno nell’esercizio entrante, della loro natura e dell’andamento del fenomeno negli ultimi cinque esercizi precedenti (media del rapporto tra incassi e accertamenti per ciascuna tipologia di entrata).</t>
  </si>
  <si>
    <t>Programma 20.01. - Fondo di riserva</t>
  </si>
  <si>
    <t>Programma 20.02. - Fondo svalutazione crediti</t>
  </si>
  <si>
    <t>Programma 20.03. - Altri fondi</t>
  </si>
  <si>
    <t>Definizione di un fondo di riserva corretto a livello di normativa contabile e congruo rispetto alle evenienze straordinarie del successivo quadrimestre</t>
  </si>
  <si>
    <t>Accantonamento fondo di riserva nei limiti indicati dalla norma</t>
  </si>
  <si>
    <t>Determinazione del F.C.D..E. congruo e corretto sotto il profilo contabile secondo le indicazioni ARCONET rispetto alla media quinquennale delle difficili esazioni e valutazioni autonome sulle poste precedentemente gestite per cassa.</t>
  </si>
  <si>
    <t>Determinazione del F.C.D.D.E. congruo e corretto sotto il profilo contabile secondo le indicazioni ARCONET rispetto alla media quinquennale delle difficili esazioni e valutazioni autonome sulle poste precedentemente gestite per cassa.</t>
  </si>
  <si>
    <t>Accantonamento fondo crediti dubbia esigibilità come indicato dalla vigente normativa</t>
  </si>
  <si>
    <t>Missione 50 – Debito pubblico e relativi programmi</t>
  </si>
  <si>
    <t>La missione, di stretta natura finanziaria, è destinata a contenere gli stanziamenti di spesa destinati al futuro pagamento delle quote capitale sui mutui e sui prestiti assunti dall'ente con relative spese accessorie, oltre alle anticipazioni straordinarie. Rientrano in questo ambito le spese da sostenere per il pagamento degli interessi e capitale relativi alle risorse finanziarie acquisite con emissione di titoli obbligazionari, prestiti a breve termine, mutui e finanziamenti a medio e lungo termine e altre forme di indebitamento e relative spese accessorie di stretta competenza dell'ente. I principi contabili adottati dall’ente relativi alla contabilità finanziaria prevedono di contabilizzare gli oneri del debito pubblico in modo frazionato all’interno delle singole missioni di appartenenza Il piano dei pagamenti previsto a bilancio ipotizza ovviamente le quote di capitale annuali rispetto ai vigenti piani di ammortamento. Si evidenzia come già accennato nella SeS la necessità di valutare attentamente le opportunità di mercato in presenza di tassi di indebitamento molto bassi a medio periodo nel tentativo di impostare una ristrutturazione del debito residuo, in collaborazione con l’Advisor comunale.</t>
  </si>
  <si>
    <t>Programma 50.01. - Quota interessi ammortamento mutui e prestiti obbligazionari</t>
  </si>
  <si>
    <t>Programma 50.02. - Quota capitale ammortamento mutui e prestiti obbligazionari</t>
  </si>
  <si>
    <t>Prosecuzione delle attività gestionali riferite all’ordinaria evoluzione dell’indebitamento comunale</t>
  </si>
  <si>
    <t>Pagamento ratei indicati nei piani di ammortamento mutui in essere</t>
  </si>
  <si>
    <t>OPERE PUBBLICHE E INVESTIMENTI PROGRAMMATI</t>
  </si>
  <si>
    <t>Il piano triennale delle opere pubbliche viene adeguato alle risultanze del bilancio di previsione approvato.</t>
  </si>
  <si>
    <t>ALIENAZIONE E VALORIZZAZIONE DEL PATRIMONIO</t>
  </si>
  <si>
    <t>Il piano delle alienazioni e della valorizzazione del patrimonio comunale viene adeguato alle risultanze del bilancio di previsione approvato.</t>
  </si>
  <si>
    <t>Nota di Aggiornamento del Documento Unico di Programmazione</t>
  </si>
  <si>
    <t>Oltre che a garantire il funzionamento della struttura, il comune può destinare le proprie entrate per acquisire migliorare le dotazioni infrastrutturali. In questo modo si viene ad assicurare un livello di mezzi strumentali tali da garantire l'erogazione di servizi di buona qualità. Le risorse di investimento possono essere gratuite, come i contributi in C/capitale, le alienazioni di beni, il risparmio di eccedenze correnti o l'avanzo di esercizi precedenti, o avere natura onerosa, come l'indebitamento. In questo caso, il rimborso del mutuo inciderà sul bilancio corrente caso, per tutto il periodo di ammortamento del prestito. Ed ancora possono essere disponibili risorse proprie che derivano da proventi di Oneri di Urbanizzazione, da monetizzazione di aree a servizi, etc.</t>
  </si>
  <si>
    <t>Il comune può intervenire con scelte di politica tributaria locale nel campo applicativo di talune imposte/ tributi, quali la IUC (che comprende IMU, TARI e TASI), l'addizionale sull'IRPEF e l'imposta sulla pubblicità e sulle pubbliche affissioni. Per quanto riguarda la concreta modalità di accertamento di queste entrate, i criteri che portano a giudicare positivamente il lavoro del comune sono essenzialmente due: la capacità di contrastare l’evasione e quella di riscuotere il credito con rapidità. Questi comportamenti sono un preciso indice di giustizia contributiva e, allo stesso tempo, denotano lo sforzo dell'Amministrazione teso ad aumentare la solidità del bilancio, condizione anch'essa irrinunciabile, purtroppo non sempre percepita nella giusta misura dai non addetti ai lavori. Restano di competenza tributi minori quali i diritti sulle pubbliche affissioni e la quota di diritti di escavazione ed ancora il recupero di gettito da ex ruoli TARSU. Riportando nell’ambito della competenza comunale la TARI (ex tassa raccolta rifiuti) si ritiene necessaria una revisione della banca dati e l’attivazione di iniziative sia tese al recupero di eventuali sacche di evasione sia di iniziative volte a migliorare le tempistiche di incasso e la percentuale di realizzazione dei medesimi. L’attività di accertamento sia sulle poste tributarie residue sia su quelle di nuova gestione riveste importanza primaria nell’abito della fiscalità locale e tale sarà l’orientamento operativo dell’ente anche nel prossimo futuro</t>
  </si>
  <si>
    <t>Potenziamento della sorveglianza sul territorio mediante il "PROGETTO SICUREZZA"in gestione associata con i comuni limitrofi;(FINANZIAMENTO CON CONTRIB.REG.LE RICHIESTO DI €.107.000 ED €.46.000 A CARICO DEI COMUNI)</t>
  </si>
  <si>
    <t>Si intende potenziare il servizio di videosorveglianza con ulteriori telecamere fisse con rilevazione targhe degli automezzi in transito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</si>
</sst>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36"/>
      <color theme="1"/>
      <name val="Arial"/>
      <family val="2"/>
    </font>
    <font>
      <b/>
      <sz val="18"/>
      <color theme="1"/>
      <name val="Arial"/>
      <family val="2"/>
    </font>
    <font>
      <sz val="20"/>
      <color theme="1"/>
      <name val="Arial"/>
      <family val="2"/>
    </font>
    <font>
      <b/>
      <sz val="32"/>
      <color theme="1"/>
      <name val="Arial"/>
      <family val="2"/>
    </font>
    <font>
      <sz val="8.5"/>
      <color theme="1"/>
      <name val="Calibri"/>
      <family val="2"/>
      <scheme val="minor"/>
    </font>
    <font>
      <b/>
      <sz val="14"/>
      <color theme="1"/>
      <name val="Calibri"/>
      <family val="2"/>
      <scheme val="minor"/>
    </font>
    <font>
      <b/>
      <sz val="10"/>
      <color theme="1"/>
      <name val="Arial"/>
      <family val="2"/>
    </font>
    <font>
      <b/>
      <sz val="14"/>
      <color theme="1"/>
      <name val="Arial"/>
      <family val="2"/>
    </font>
    <font>
      <sz val="10"/>
      <color theme="1"/>
      <name val="Arial"/>
      <family val="2"/>
    </font>
    <font>
      <b/>
      <sz val="9"/>
      <color theme="1"/>
      <name val="Arial"/>
      <family val="2"/>
    </font>
    <font>
      <sz val="9"/>
      <color theme="1"/>
      <name val="Arial"/>
      <family val="2"/>
    </font>
    <font>
      <sz val="7"/>
      <color theme="1"/>
      <name val="Calibri"/>
      <family val="2"/>
      <scheme val="minor"/>
    </font>
    <font>
      <sz val="6.5"/>
      <color theme="1"/>
      <name val="Calibri"/>
      <family val="2"/>
      <scheme val="minor"/>
    </font>
    <font>
      <i/>
      <sz val="10"/>
      <color theme="1"/>
      <name val="Arial"/>
      <family val="2"/>
    </font>
    <font>
      <b/>
      <sz val="11"/>
      <name val="Calibri"/>
      <family val="2"/>
    </font>
    <font>
      <b/>
      <sz val="10"/>
      <name val="Arial"/>
      <family val="2"/>
    </font>
    <font>
      <sz val="11"/>
      <name val="Calibri"/>
      <family val="2"/>
      <scheme val="minor"/>
    </font>
    <font>
      <b/>
      <sz val="10"/>
      <name val="Calibri"/>
      <family val="2"/>
    </font>
    <font>
      <sz val="8"/>
      <name val="Calibri"/>
      <family val="2"/>
    </font>
    <font>
      <sz val="10"/>
      <name val="Calibri"/>
      <family val="2"/>
    </font>
    <font>
      <sz val="9.5"/>
      <color theme="1"/>
      <name val="Calibri"/>
      <family val="2"/>
      <scheme val="minor"/>
    </font>
    <font>
      <b/>
      <sz val="8"/>
      <color rgb="FF000000"/>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B8CCE4"/>
        <bgColor indexed="64"/>
      </patternFill>
    </fill>
    <fill>
      <patternFill patternType="solid">
        <fgColor theme="6" tint="0.39997558519241921"/>
        <bgColor indexed="64"/>
      </patternFill>
    </fill>
    <fill>
      <patternFill patternType="solid">
        <fgColor rgb="FFE5E5E5"/>
        <bgColor indexed="64"/>
      </patternFill>
    </fill>
  </fills>
  <borders count="1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9" fillId="0" borderId="0" xfId="0" applyFont="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justify" vertical="center" wrapText="1"/>
    </xf>
    <xf numFmtId="0" fontId="13" fillId="2" borderId="1" xfId="0" applyFont="1" applyFill="1" applyBorder="1" applyAlignment="1">
      <alignment horizontal="center" vertical="center" wrapText="1"/>
    </xf>
    <xf numFmtId="0" fontId="0" fillId="0" borderId="0" xfId="0" applyAlignment="1">
      <alignment horizontal="left"/>
    </xf>
    <xf numFmtId="0" fontId="0" fillId="2" borderId="5" xfId="0" applyFill="1" applyBorder="1" applyAlignment="1">
      <alignment horizontal="center"/>
    </xf>
    <xf numFmtId="43" fontId="14" fillId="0" borderId="6" xfId="1" applyFont="1" applyFill="1" applyBorder="1" applyAlignment="1">
      <alignment horizontal="center" vertical="center" wrapText="1"/>
    </xf>
    <xf numFmtId="43" fontId="14" fillId="0" borderId="7" xfId="1" applyFont="1" applyFill="1" applyBorder="1" applyAlignment="1">
      <alignment horizontal="center" vertical="center" wrapText="1"/>
    </xf>
    <xf numFmtId="0" fontId="15" fillId="0" borderId="0" xfId="0" applyFont="1" applyAlignment="1">
      <alignment horizontal="left" vertical="center"/>
    </xf>
    <xf numFmtId="43" fontId="13" fillId="0" borderId="7" xfId="1" applyFont="1" applyFill="1" applyBorder="1" applyAlignment="1">
      <alignment horizontal="center" vertical="center" wrapText="1"/>
    </xf>
    <xf numFmtId="0" fontId="13" fillId="2" borderId="7" xfId="0" applyFont="1" applyFill="1" applyBorder="1" applyAlignment="1">
      <alignment horizontal="center" vertical="center" wrapText="1"/>
    </xf>
    <xf numFmtId="43" fontId="14" fillId="0" borderId="7" xfId="1" applyFont="1" applyBorder="1" applyAlignment="1">
      <alignment horizontal="center" vertical="center" wrapText="1"/>
    </xf>
    <xf numFmtId="0" fontId="16" fillId="0" borderId="0" xfId="0" applyFont="1" applyAlignment="1">
      <alignment horizontal="left" vertical="center"/>
    </xf>
    <xf numFmtId="43" fontId="13" fillId="2" borderId="7" xfId="0" applyNumberFormat="1" applyFont="1" applyFill="1" applyBorder="1" applyAlignment="1">
      <alignment horizontal="center" vertical="center" wrapText="1"/>
    </xf>
    <xf numFmtId="0" fontId="13" fillId="0" borderId="0" xfId="0" applyFont="1" applyAlignment="1">
      <alignment horizontal="left" vertical="center"/>
    </xf>
    <xf numFmtId="0" fontId="0" fillId="2" borderId="7" xfId="0" applyFill="1" applyBorder="1" applyAlignment="1">
      <alignment horizontal="center" vertical="center"/>
    </xf>
    <xf numFmtId="43" fontId="14" fillId="3" borderId="7" xfId="1" applyFont="1" applyFill="1" applyBorder="1" applyAlignment="1">
      <alignment horizontal="center" vertical="center" wrapText="1"/>
    </xf>
    <xf numFmtId="43" fontId="14" fillId="0" borderId="7" xfId="1" applyFont="1" applyFill="1" applyBorder="1" applyAlignment="1">
      <alignment horizontal="left" vertical="center" wrapText="1" indent="3"/>
    </xf>
    <xf numFmtId="43" fontId="13" fillId="3" borderId="7" xfId="1" applyFont="1" applyFill="1" applyBorder="1" applyAlignment="1">
      <alignment horizontal="center" vertical="center" wrapText="1"/>
    </xf>
    <xf numFmtId="43" fontId="14" fillId="2" borderId="7" xfId="0" applyNumberFormat="1" applyFont="1" applyFill="1" applyBorder="1" applyAlignment="1">
      <alignment horizontal="center" vertical="center" wrapText="1"/>
    </xf>
    <xf numFmtId="43" fontId="14" fillId="0" borderId="7" xfId="1" applyFont="1" applyBorder="1" applyAlignment="1">
      <alignment horizontal="right" vertical="center" wrapText="1"/>
    </xf>
    <xf numFmtId="0" fontId="0" fillId="0" borderId="0" xfId="0" applyFill="1" applyAlignment="1">
      <alignment horizontal="left" vertical="center"/>
    </xf>
    <xf numFmtId="0" fontId="0" fillId="0" borderId="0" xfId="0" applyFill="1"/>
    <xf numFmtId="43" fontId="14" fillId="0" borderId="6" xfId="1" applyFont="1" applyBorder="1" applyAlignment="1">
      <alignment horizontal="center" vertical="center" wrapText="1"/>
    </xf>
    <xf numFmtId="43" fontId="13" fillId="2" borderId="7" xfId="1" applyFont="1" applyFill="1" applyBorder="1" applyAlignment="1">
      <alignment horizontal="center" vertical="center" wrapText="1"/>
    </xf>
    <xf numFmtId="0" fontId="2" fillId="0" borderId="0" xfId="0" applyFont="1" applyFill="1" applyBorder="1" applyAlignment="1">
      <alignment horizontal="right"/>
    </xf>
    <xf numFmtId="43" fontId="14" fillId="0" borderId="0" xfId="1" applyFont="1" applyFill="1" applyBorder="1" applyAlignment="1">
      <alignment horizontal="center" vertical="center" wrapText="1"/>
    </xf>
    <xf numFmtId="0" fontId="19" fillId="0" borderId="0" xfId="0" applyFont="1" applyAlignment="1">
      <alignment horizontal="left" vertical="center"/>
    </xf>
    <xf numFmtId="0" fontId="20" fillId="0" borderId="0" xfId="0" applyFont="1"/>
    <xf numFmtId="0" fontId="20" fillId="0" borderId="0" xfId="0" applyFont="1" applyFill="1"/>
    <xf numFmtId="43" fontId="14" fillId="2" borderId="7" xfId="1" applyFont="1" applyFill="1" applyBorder="1" applyAlignment="1">
      <alignment horizontal="center" vertical="center" wrapText="1"/>
    </xf>
    <xf numFmtId="4" fontId="21" fillId="0" borderId="0" xfId="0" applyNumberFormat="1" applyFont="1" applyBorder="1" applyAlignment="1">
      <alignment horizontal="center"/>
    </xf>
    <xf numFmtId="0" fontId="22" fillId="0" borderId="0" xfId="0" applyFont="1" applyFill="1" applyBorder="1" applyAlignment="1">
      <alignment wrapText="1"/>
    </xf>
    <xf numFmtId="4" fontId="23" fillId="0" borderId="0" xfId="0" applyNumberFormat="1" applyFont="1" applyBorder="1" applyAlignment="1">
      <alignment vertical="center"/>
    </xf>
    <xf numFmtId="0" fontId="12" fillId="0" borderId="0" xfId="0" applyFont="1" applyFill="1" applyAlignment="1">
      <alignment horizontal="justify" vertical="center" wrapText="1"/>
    </xf>
    <xf numFmtId="4" fontId="21" fillId="0" borderId="0" xfId="0" applyNumberFormat="1" applyFont="1" applyBorder="1"/>
    <xf numFmtId="0" fontId="24" fillId="0" borderId="0" xfId="0" applyFont="1" applyAlignment="1">
      <alignment horizontal="left" vertical="center"/>
    </xf>
    <xf numFmtId="0" fontId="11" fillId="0" borderId="0" xfId="0" applyFont="1" applyAlignment="1">
      <alignment horizontal="left" vertical="center" indent="1"/>
    </xf>
    <xf numFmtId="0" fontId="10" fillId="0" borderId="0" xfId="0" applyFont="1" applyAlignment="1">
      <alignment horizontal="left" vertical="center" indent="1"/>
    </xf>
    <xf numFmtId="0" fontId="12" fillId="0" borderId="0" xfId="0" applyFont="1" applyAlignment="1">
      <alignment vertical="center" wrapText="1"/>
    </xf>
    <xf numFmtId="43" fontId="14" fillId="0" borderId="7" xfId="1" applyFont="1" applyBorder="1" applyAlignment="1">
      <alignment vertical="center" wrapText="1"/>
    </xf>
    <xf numFmtId="43" fontId="13" fillId="2" borderId="7" xfId="0" applyNumberFormat="1" applyFont="1" applyFill="1" applyBorder="1" applyAlignment="1">
      <alignment vertical="center" wrapText="1"/>
    </xf>
    <xf numFmtId="43" fontId="0" fillId="0" borderId="0" xfId="0" applyNumberFormat="1"/>
    <xf numFmtId="0" fontId="10" fillId="0" borderId="0" xfId="0" applyFont="1" applyFill="1" applyBorder="1" applyAlignment="1">
      <alignment horizontal="center" vertical="center"/>
    </xf>
    <xf numFmtId="0" fontId="26" fillId="0" borderId="0" xfId="0" applyFont="1" applyFill="1" applyBorder="1" applyAlignment="1">
      <alignment horizontal="justify" vertical="center" wrapText="1"/>
    </xf>
    <xf numFmtId="0" fontId="27" fillId="0" borderId="0" xfId="0"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Border="1" applyAlignment="1">
      <alignment horizontal="left" vertical="center" wrapText="1"/>
    </xf>
    <xf numFmtId="0" fontId="10" fillId="0" borderId="0" xfId="0" applyFont="1" applyFill="1" applyBorder="1" applyAlignment="1">
      <alignment horizontal="left" vertical="center"/>
    </xf>
    <xf numFmtId="0" fontId="12" fillId="0" borderId="0" xfId="0" applyFont="1" applyAlignment="1">
      <alignment horizontal="left" vertical="center" indent="1"/>
    </xf>
    <xf numFmtId="0" fontId="12" fillId="0" borderId="0" xfId="0" applyFont="1" applyAlignment="1">
      <alignmen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12" fillId="0" borderId="2" xfId="0" applyFont="1" applyBorder="1" applyAlignment="1">
      <alignment horizontal="left" vertical="center" wrapText="1"/>
    </xf>
    <xf numFmtId="0" fontId="10" fillId="4" borderId="7" xfId="0" applyFont="1" applyFill="1" applyBorder="1" applyAlignment="1">
      <alignment horizontal="center" vertical="center"/>
    </xf>
    <xf numFmtId="0" fontId="12" fillId="0" borderId="0" xfId="0" applyFont="1" applyAlignment="1">
      <alignment horizontal="justify"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0" borderId="11"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2" fillId="0" borderId="10" xfId="0" applyFont="1" applyBorder="1" applyAlignment="1">
      <alignment horizontal="justify" vertical="center" wrapText="1"/>
    </xf>
    <xf numFmtId="0" fontId="26" fillId="0" borderId="2" xfId="0" applyFont="1" applyFill="1" applyBorder="1" applyAlignment="1">
      <alignment horizontal="justify" vertical="center" wrapText="1"/>
    </xf>
    <xf numFmtId="0" fontId="26" fillId="0" borderId="3" xfId="0" applyFont="1" applyFill="1" applyBorder="1" applyAlignment="1">
      <alignment horizontal="justify" vertical="center" wrapText="1"/>
    </xf>
    <xf numFmtId="0" fontId="26" fillId="0" borderId="4" xfId="0" applyFont="1" applyFill="1" applyBorder="1" applyAlignment="1">
      <alignment horizontal="justify" vertical="center" wrapText="1"/>
    </xf>
    <xf numFmtId="0" fontId="10" fillId="0" borderId="0" xfId="0" applyFont="1" applyAlignment="1">
      <alignment horizontal="justify" vertical="center" wrapText="1"/>
    </xf>
    <xf numFmtId="0" fontId="27" fillId="0" borderId="1"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2" fillId="0" borderId="0" xfId="0" applyFont="1" applyFill="1" applyAlignment="1">
      <alignment horizontal="justify"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4" xfId="0" applyFont="1" applyFill="1" applyBorder="1" applyAlignment="1">
      <alignment horizontal="right" vertical="center" wrapText="1"/>
    </xf>
    <xf numFmtId="4" fontId="21" fillId="0" borderId="2" xfId="0" applyNumberFormat="1" applyFont="1" applyBorder="1" applyAlignment="1">
      <alignment horizontal="center"/>
    </xf>
    <xf numFmtId="4" fontId="21" fillId="0" borderId="3" xfId="0" applyNumberFormat="1" applyFont="1" applyBorder="1" applyAlignment="1">
      <alignment horizontal="center"/>
    </xf>
    <xf numFmtId="4" fontId="21" fillId="0" borderId="4" xfId="0" applyNumberFormat="1" applyFont="1" applyBorder="1" applyAlignment="1">
      <alignment horizontal="center"/>
    </xf>
    <xf numFmtId="0" fontId="10" fillId="0" borderId="0" xfId="0" applyFont="1" applyAlignment="1">
      <alignment horizontal="center" vertical="center"/>
    </xf>
    <xf numFmtId="0" fontId="2" fillId="2" borderId="7" xfId="0" applyFont="1" applyFill="1" applyBorder="1" applyAlignment="1">
      <alignment horizontal="right"/>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2" fillId="0" borderId="7" xfId="0" applyFont="1" applyBorder="1" applyAlignment="1">
      <alignment horizontal="right"/>
    </xf>
    <xf numFmtId="0" fontId="0" fillId="0" borderId="7" xfId="0" applyBorder="1" applyAlignment="1">
      <alignment horizontal="left"/>
    </xf>
    <xf numFmtId="0" fontId="14" fillId="2" borderId="7" xfId="0" applyFont="1" applyFill="1" applyBorder="1" applyAlignment="1">
      <alignment horizontal="left" vertical="center" wrapText="1"/>
    </xf>
    <xf numFmtId="0" fontId="0" fillId="2" borderId="7" xfId="0" applyFill="1" applyBorder="1" applyAlignment="1">
      <alignment horizontal="left"/>
    </xf>
    <xf numFmtId="0" fontId="0" fillId="2" borderId="7" xfId="0" applyFill="1" applyBorder="1" applyAlignment="1">
      <alignment horizontal="center" vertical="center"/>
    </xf>
    <xf numFmtId="0" fontId="0" fillId="0" borderId="7" xfId="0" applyFill="1" applyBorder="1" applyAlignment="1">
      <alignment horizontal="lef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4" fillId="0" borderId="7" xfId="0" applyFont="1" applyBorder="1" applyAlignment="1">
      <alignment horizontal="left" vertical="center" wrapText="1"/>
    </xf>
    <xf numFmtId="0" fontId="13" fillId="3" borderId="7" xfId="0" applyFont="1" applyFill="1" applyBorder="1" applyAlignment="1">
      <alignment horizontal="right" vertical="center" wrapText="1"/>
    </xf>
    <xf numFmtId="0" fontId="14" fillId="3" borderId="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justify" vertical="top" wrapText="1"/>
    </xf>
    <xf numFmtId="0" fontId="3" fillId="0" borderId="0" xfId="0" applyFont="1" applyAlignment="1">
      <alignment horizontal="center" vertical="center"/>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136</xdr:row>
      <xdr:rowOff>1819275</xdr:rowOff>
    </xdr:from>
    <xdr:to>
      <xdr:col>8</xdr:col>
      <xdr:colOff>323850</xdr:colOff>
      <xdr:row>136</xdr:row>
      <xdr:rowOff>4743450</xdr:rowOff>
    </xdr:to>
    <xdr:sp macro="" textlink="">
      <xdr:nvSpPr>
        <xdr:cNvPr id="2" name="Text Box 139"/>
        <xdr:cNvSpPr txBox="1">
          <a:spLocks noChangeArrowheads="1"/>
        </xdr:cNvSpPr>
      </xdr:nvSpPr>
      <xdr:spPr bwMode="auto">
        <a:xfrm>
          <a:off x="400050" y="35118675"/>
          <a:ext cx="817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800" b="1" i="0" u="none" strike="noStrike" baseline="0">
              <a:solidFill>
                <a:srgbClr val="000000"/>
              </a:solidFill>
              <a:latin typeface="Arial"/>
              <a:cs typeface="Arial"/>
            </a:rPr>
            <a:t>Quadro analitico delle entrate tributarie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Definizione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Peso % sul Tit. 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I.M.U.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€ 2.878.444,96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€ 2.581.022,29</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€ 1.831.200,00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37,6%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€ 2.600.077,67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€ 2.620.084,87</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T.A.S.I. - Tassa sui</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servizi comunali</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€ 615.000,00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12,6%</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€ 665.000,00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€ 665.000,00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T.A.R.I. - 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comunale sui rifiuti</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€ 1.207.838,00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24,7%</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€ 1.226.898,00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€ 1.246.243,00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Addizionale comunale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IRPEF</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€ 970.000,00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€ 992.000,00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€ 1.012.700,00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20,8%</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€ 1.020.000,00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€ 1.020.000,00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Fondo solidarietà</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comunale</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€ 132.153,90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€ 248.000,00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€ 42.250,00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0,87%</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€ 10.500,00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€ 10.500,00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Quadro analitico delle entrate tributarie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Definizione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Peso % sul Tit. 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Tributi minori</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€ 35.039,05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€ 37.472,27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€ 39.100,00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0,83%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€ 37.800,00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€ 40.800,00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Recuperi evasione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tributaria e fiscale</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€ 11.569,31</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€ 77.779,12</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€ 127.350,00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2,6%</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€ 96.250,00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€ 45.750,00</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Totale</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€ 4.027.207,22</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€ 3.936.273,68</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€ 4.875.438,00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100%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€ 5.656.525,67</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€ 5.648.377,8</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13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Nel 2013 il gettito IMU era iscritto al lordo delle quote trattenute dall’Agenzia delle Entrate a titolo di compartecipazione al Fondo</a:t>
          </a: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di Solidarietà comunale e restava acquisito solo lo sforzo fiscale per gli immobili di categoria "D"</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Nel 2012 il gettito IMU comprendeva l’abitazione principale ed il gettito degli altri immobili era in favore dello Stato sino al 50% dell'aliquota base e per resto a beneficio ente</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i%20gigi\ARCHIVIO\GRONE\C-GRO-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ocumenti%20gigi\ARCHIVIO\TAVERNOL\CONSTA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ILPREV\Rpp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i%20gigi\ARCHIVIO\ANGOLO\CON-AN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AOLO\Google%20Drive\BILANCI%20PUBBLICO\Comune%20di%20RANZANICO\2016\BILANCIO%202016\BILANCIO%202016%20RANZANICO_DEFINITIVOconrel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CON"/>
      <sheetName val="UTIL. ONE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OST-RES"/>
    </sheetNames>
    <sheetDataSet>
      <sheetData sheetId="0" refreshError="1">
        <row r="10">
          <cell r="J10">
            <v>120609</v>
          </cell>
        </row>
        <row r="11">
          <cell r="J11" t="str">
            <v xml:space="preserve"> </v>
          </cell>
        </row>
        <row r="12">
          <cell r="J12">
            <v>310606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ZIALE"/>
      <sheetName val="MENU SEZ 1"/>
      <sheetName val="MENU SEZ 2"/>
      <sheetName val="MENU SEZ 3"/>
      <sheetName val="MENU STAMPE"/>
      <sheetName val="CAR_POP"/>
      <sheetName val="CAR_TER"/>
      <sheetName val="CAR_PER"/>
      <sheetName val="CAR_STR"/>
      <sheetName val="CAR_ORG"/>
      <sheetName val="CAR_ORG_DES"/>
      <sheetName val="1.3.4"/>
      <sheetName val="1.3.5"/>
      <sheetName val="1.4"/>
      <sheetName val="SEZ.1 PAG 1"/>
      <sheetName val="SEZ. 1 PAG 2"/>
      <sheetName val="SEZ.1 PAG 3"/>
      <sheetName val="SEZ.1 PAG 4"/>
      <sheetName val="SEZ.1 PAG 5"/>
      <sheetName val="SEZ.1 PAG 6"/>
      <sheetName val="SEZ.1 PAG 7"/>
      <sheetName val="SEZ.1 PAG 8"/>
      <sheetName val="PROGR"/>
      <sheetName val="CAR_DES_SEZ2"/>
      <sheetName val="COMM_SEZ_2"/>
      <sheetName val="3.3DES"/>
      <sheetName val="ST. 3.3 DES"/>
      <sheetName val="3.3"/>
      <sheetName val="3.4"/>
      <sheetName val="3.5"/>
      <sheetName val="3.6"/>
      <sheetName val="3.9"/>
      <sheetName val="RIPENTR"/>
      <sheetName val="RIPSPESA"/>
      <sheetName val="MENU SEZ 4"/>
      <sheetName val="4.2"/>
      <sheetName val="6.1"/>
      <sheetName val="RIEPILOGO DATI TRIENNALE spe"/>
      <sheetName val="RIEPILOGO DATI TRIENNALE ent"/>
      <sheetName val="E1C"/>
      <sheetName val="E2C"/>
      <sheetName val="E3C"/>
      <sheetName val="E4C"/>
      <sheetName val="E5C"/>
      <sheetName val="E6C"/>
      <sheetName val="S2C"/>
      <sheetName val="5.2"/>
      <sheetName val="S2C 421"/>
      <sheetName val="5.2 421"/>
      <sheetName val="S4C"/>
      <sheetName val="S5C"/>
      <sheetName val="S6C"/>
      <sheetName val="RIPARTO SPESE 4 IMP"/>
      <sheetName val="RIPARTO SPESE 5 IMP"/>
      <sheetName val="RIPARTO SPESE 6 IMP"/>
      <sheetName val="DATI"/>
      <sheetName val="RIPARTO ENTRATE 4 IMP"/>
      <sheetName val="RIPARTO ENTRATE 5 IMP"/>
      <sheetName val="RIPARTO ENTRATE 6 IMP"/>
      <sheetName val="COPERTINA SEZ.1"/>
      <sheetName val="COPERTINA SEZ.2"/>
      <sheetName val="COPERTINA SEZ.3"/>
      <sheetName val="COPERTINA SEZ.4"/>
      <sheetName val="COPERTINA SEZ.5"/>
      <sheetName val="COPERTINA SEZ.6"/>
      <sheetName val="ARCHIVIO PROGRAMMI"/>
      <sheetName val="ANAGRAFICA PROGRAMMI"/>
      <sheetName val="PROGR VIS"/>
      <sheetName val="COPERTINA SEZ.2E"/>
      <sheetName val="QUA2.1"/>
      <sheetName val="QUA2.2.1"/>
      <sheetName val="QUA2.2.2"/>
      <sheetName val="QUA2.2.3"/>
      <sheetName val="QUA2.2.4"/>
      <sheetName val="QUA2.2.5"/>
      <sheetName val="QUA2.2.6"/>
      <sheetName val="QUA2.2.7"/>
      <sheetName val="QUA2.1E"/>
      <sheetName val="QUA2.2.1E"/>
      <sheetName val="QUA2.2.2E"/>
      <sheetName val="QUA2.2.3E"/>
      <sheetName val="QUA2.2.4E"/>
      <sheetName val="QUA2.2.5E"/>
      <sheetName val="QUA2.2.6E"/>
      <sheetName val="QUA2.2.7E"/>
      <sheetName val="COPERTINA SEZ.3E"/>
      <sheetName val="3.3E"/>
      <sheetName val="3.9e"/>
      <sheetName val="Stampe"/>
      <sheetName val="Vai"/>
      <sheetName val="Riparti"/>
      <sheetName val="Apertura"/>
      <sheetName val="Aggiornamenti"/>
      <sheetName val="ProveMacro"/>
      <sheetName val="Vecchi"/>
      <sheetName val="ControlliRiparti"/>
      <sheetName val="Stampesez1"/>
      <sheetName val="VaiSezione1"/>
      <sheetName val="Modulo6"/>
      <sheetName val="Modulo1"/>
      <sheetName val="Modul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5">
          <cell r="A5" t="str">
            <v>N.</v>
          </cell>
          <cell r="B5" t="str">
            <v>descrizione</v>
          </cell>
          <cell r="C5">
            <v>21010010</v>
          </cell>
          <cell r="D5">
            <v>21010020</v>
          </cell>
          <cell r="E5">
            <v>21020010</v>
          </cell>
          <cell r="F5">
            <v>21020020</v>
          </cell>
          <cell r="G5">
            <v>21030010</v>
          </cell>
          <cell r="H5">
            <v>21030020</v>
          </cell>
          <cell r="I5">
            <v>21040010</v>
          </cell>
          <cell r="J5">
            <v>21040020</v>
          </cell>
          <cell r="K5">
            <v>21050010</v>
          </cell>
          <cell r="L5">
            <v>21050020</v>
          </cell>
          <cell r="M5">
            <v>21060010</v>
          </cell>
          <cell r="N5">
            <v>21060020</v>
          </cell>
          <cell r="O5">
            <v>21070010</v>
          </cell>
          <cell r="P5">
            <v>21070020</v>
          </cell>
          <cell r="Q5">
            <v>21080010</v>
          </cell>
          <cell r="R5">
            <v>21080020</v>
          </cell>
          <cell r="S5">
            <v>21090010</v>
          </cell>
          <cell r="T5">
            <v>21090020</v>
          </cell>
          <cell r="U5">
            <v>21100010</v>
          </cell>
          <cell r="V5">
            <v>21100020</v>
          </cell>
          <cell r="W5">
            <v>21110010</v>
          </cell>
          <cell r="X5">
            <v>21110020</v>
          </cell>
          <cell r="Y5">
            <v>22010000</v>
          </cell>
          <cell r="Z5">
            <v>22020000</v>
          </cell>
          <cell r="AA5">
            <v>22030000</v>
          </cell>
          <cell r="AB5">
            <v>22040000</v>
          </cell>
          <cell r="AC5">
            <v>22050000</v>
          </cell>
          <cell r="AD5">
            <v>22060000</v>
          </cell>
          <cell r="AE5">
            <v>22070000</v>
          </cell>
          <cell r="AF5">
            <v>22080000</v>
          </cell>
          <cell r="AG5">
            <v>22090000</v>
          </cell>
          <cell r="AH5">
            <v>22100000</v>
          </cell>
          <cell r="AI5">
            <v>21010010</v>
          </cell>
          <cell r="AJ5">
            <v>21010020</v>
          </cell>
          <cell r="AK5">
            <v>21020010</v>
          </cell>
          <cell r="AL5">
            <v>21020020</v>
          </cell>
          <cell r="AM5">
            <v>21030010</v>
          </cell>
          <cell r="AN5">
            <v>21030020</v>
          </cell>
          <cell r="AO5">
            <v>21040010</v>
          </cell>
          <cell r="AP5">
            <v>21040020</v>
          </cell>
          <cell r="AQ5">
            <v>21050010</v>
          </cell>
          <cell r="AR5">
            <v>21050020</v>
          </cell>
          <cell r="AS5">
            <v>21060010</v>
          </cell>
          <cell r="AT5">
            <v>21060020</v>
          </cell>
          <cell r="AU5">
            <v>21070010</v>
          </cell>
          <cell r="AV5">
            <v>21070020</v>
          </cell>
          <cell r="AW5">
            <v>21080010</v>
          </cell>
          <cell r="AX5">
            <v>21080020</v>
          </cell>
          <cell r="AY5">
            <v>21090010</v>
          </cell>
          <cell r="AZ5">
            <v>21090020</v>
          </cell>
          <cell r="BA5">
            <v>21100010</v>
          </cell>
          <cell r="BB5">
            <v>21100020</v>
          </cell>
          <cell r="BC5">
            <v>21110010</v>
          </cell>
          <cell r="BD5">
            <v>21110020</v>
          </cell>
          <cell r="BE5">
            <v>22010000</v>
          </cell>
          <cell r="BF5">
            <v>22020000</v>
          </cell>
          <cell r="BG5">
            <v>22030000</v>
          </cell>
          <cell r="BH5">
            <v>22040000</v>
          </cell>
          <cell r="BI5">
            <v>22050000</v>
          </cell>
          <cell r="BJ5">
            <v>22060000</v>
          </cell>
          <cell r="BK5">
            <v>22070000</v>
          </cell>
          <cell r="BL5">
            <v>22080000</v>
          </cell>
          <cell r="BM5">
            <v>22090000</v>
          </cell>
          <cell r="BN5">
            <v>22100000</v>
          </cell>
          <cell r="BO5">
            <v>21010010</v>
          </cell>
          <cell r="BP5">
            <v>21010020</v>
          </cell>
          <cell r="BQ5">
            <v>21020010</v>
          </cell>
          <cell r="BR5">
            <v>21020020</v>
          </cell>
          <cell r="BS5">
            <v>21030010</v>
          </cell>
          <cell r="BT5">
            <v>21030020</v>
          </cell>
          <cell r="BU5">
            <v>21040010</v>
          </cell>
          <cell r="BV5">
            <v>21040020</v>
          </cell>
          <cell r="BW5">
            <v>21050010</v>
          </cell>
          <cell r="BX5">
            <v>21050020</v>
          </cell>
          <cell r="BY5">
            <v>21060010</v>
          </cell>
          <cell r="BZ5">
            <v>21060020</v>
          </cell>
          <cell r="CA5">
            <v>21070010</v>
          </cell>
          <cell r="CB5">
            <v>21070020</v>
          </cell>
          <cell r="CC5">
            <v>21080010</v>
          </cell>
          <cell r="CD5">
            <v>21080020</v>
          </cell>
          <cell r="CE5">
            <v>21090010</v>
          </cell>
          <cell r="CF5">
            <v>21090020</v>
          </cell>
          <cell r="CG5">
            <v>21100010</v>
          </cell>
          <cell r="CH5">
            <v>21100020</v>
          </cell>
          <cell r="CI5">
            <v>21110010</v>
          </cell>
          <cell r="CJ5">
            <v>21110020</v>
          </cell>
          <cell r="CK5">
            <v>22010000</v>
          </cell>
          <cell r="CL5">
            <v>22020000</v>
          </cell>
          <cell r="CM5">
            <v>22030000</v>
          </cell>
          <cell r="CN5">
            <v>22040000</v>
          </cell>
          <cell r="CO5">
            <v>22050000</v>
          </cell>
          <cell r="CP5">
            <v>22060000</v>
          </cell>
          <cell r="CQ5">
            <v>22070000</v>
          </cell>
          <cell r="CR5">
            <v>22080000</v>
          </cell>
          <cell r="CS5">
            <v>22090000</v>
          </cell>
          <cell r="CT5">
            <v>22100000</v>
          </cell>
        </row>
        <row r="6">
          <cell r="A6">
            <v>1</v>
          </cell>
          <cell r="B6" t="str">
            <v>AMMINISTRAZIONE GESTIONE E CONTROLLO</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60000</v>
          </cell>
          <cell r="Z6">
            <v>0</v>
          </cell>
          <cell r="AA6">
            <v>0</v>
          </cell>
          <cell r="AB6">
            <v>0</v>
          </cell>
          <cell r="AC6">
            <v>0</v>
          </cell>
          <cell r="AD6">
            <v>0</v>
          </cell>
          <cell r="AE6">
            <v>0</v>
          </cell>
          <cell r="AF6">
            <v>0</v>
          </cell>
          <cell r="AG6">
            <v>0</v>
          </cell>
          <cell r="AH6">
            <v>0</v>
          </cell>
          <cell r="AI6">
            <v>968550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540000</v>
          </cell>
          <cell r="BF6">
            <v>0</v>
          </cell>
          <cell r="BG6">
            <v>0</v>
          </cell>
          <cell r="BH6">
            <v>0</v>
          </cell>
          <cell r="BI6">
            <v>0</v>
          </cell>
          <cell r="BJ6">
            <v>0</v>
          </cell>
          <cell r="BK6">
            <v>0</v>
          </cell>
          <cell r="BL6">
            <v>0</v>
          </cell>
          <cell r="BM6">
            <v>0</v>
          </cell>
          <cell r="BN6">
            <v>0</v>
          </cell>
          <cell r="BO6">
            <v>902250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row>
        <row r="7">
          <cell r="A7">
            <v>2</v>
          </cell>
          <cell r="B7" t="str">
            <v>POLIZIA LOCALE</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row>
        <row r="8">
          <cell r="A8">
            <v>3</v>
          </cell>
          <cell r="B8" t="str">
            <v>ISTRUZIONE PUBBLICA</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64800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59600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row>
        <row r="9">
          <cell r="A9">
            <v>4</v>
          </cell>
          <cell r="B9" t="str">
            <v>CULTURA E BENI CULTURALI</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140500</v>
          </cell>
          <cell r="Z9">
            <v>0</v>
          </cell>
          <cell r="AA9">
            <v>0</v>
          </cell>
          <cell r="AB9">
            <v>0</v>
          </cell>
          <cell r="AC9">
            <v>0</v>
          </cell>
          <cell r="AD9">
            <v>0</v>
          </cell>
          <cell r="AE9">
            <v>0</v>
          </cell>
          <cell r="AF9">
            <v>0</v>
          </cell>
          <cell r="AG9">
            <v>0</v>
          </cell>
          <cell r="AH9">
            <v>0</v>
          </cell>
          <cell r="AI9">
            <v>183210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188010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row>
        <row r="10">
          <cell r="A10">
            <v>5</v>
          </cell>
          <cell r="B10" t="str">
            <v>SPORT E RICREAZIONE</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36000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37200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row>
        <row r="11">
          <cell r="A11">
            <v>6</v>
          </cell>
          <cell r="B11" t="str">
            <v>VIABILITA' E TRASPORTI</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row>
        <row r="12">
          <cell r="A12">
            <v>7</v>
          </cell>
          <cell r="B12" t="str">
            <v>GESTIONE TERRITORIO E AMBIENTE</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row>
        <row r="13">
          <cell r="A13">
            <v>8</v>
          </cell>
          <cell r="B13" t="str">
            <v>SERVIZI SOCIALI</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row>
        <row r="14">
          <cell r="A14">
            <v>9</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row>
        <row r="15">
          <cell r="A15">
            <v>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row>
        <row r="16">
          <cell r="A16">
            <v>11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row>
        <row r="17">
          <cell r="A17">
            <v>12</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row>
        <row r="18">
          <cell r="A18">
            <v>13</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row>
        <row r="19">
          <cell r="A19">
            <v>14</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row>
        <row r="20">
          <cell r="A20">
            <v>15</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row>
        <row r="21">
          <cell r="A21">
            <v>16</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row>
        <row r="22">
          <cell r="A22">
            <v>17</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row>
        <row r="23">
          <cell r="A23">
            <v>18</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row>
        <row r="24">
          <cell r="A24">
            <v>19</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row>
        <row r="25">
          <cell r="A25">
            <v>20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row>
        <row r="26">
          <cell r="A26">
            <v>21</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row>
        <row r="27">
          <cell r="A27">
            <v>22</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row>
        <row r="28">
          <cell r="A28">
            <v>23</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row>
        <row r="29">
          <cell r="A29">
            <v>24</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row>
        <row r="30">
          <cell r="A30">
            <v>25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row>
        <row r="31">
          <cell r="A31">
            <v>26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row>
        <row r="32">
          <cell r="A32">
            <v>27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row>
        <row r="33">
          <cell r="A33">
            <v>28</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row>
        <row r="34">
          <cell r="A34">
            <v>29</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row>
        <row r="35">
          <cell r="A35">
            <v>30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 ONERI"/>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ENTRATA"/>
      <sheetName val="SPESA"/>
      <sheetName val="PAREGGIO"/>
      <sheetName val="relazione revisore"/>
      <sheetName val="VINCOLO BILANCIO"/>
      <sheetName val="FCDE"/>
      <sheetName val="nota integrativa"/>
      <sheetName val="PERSONALE2"/>
      <sheetName val="MUTUI"/>
      <sheetName val="rettificadupcontabile"/>
    </sheetNames>
    <sheetDataSet>
      <sheetData sheetId="0"/>
      <sheetData sheetId="1">
        <row r="7">
          <cell r="F7">
            <v>22419.14</v>
          </cell>
          <cell r="I7">
            <v>21426.62</v>
          </cell>
          <cell r="J7">
            <v>0</v>
          </cell>
          <cell r="K7">
            <v>0</v>
          </cell>
        </row>
        <row r="8">
          <cell r="F8">
            <v>76819.86</v>
          </cell>
          <cell r="I8">
            <v>373709.63</v>
          </cell>
          <cell r="J8">
            <v>0</v>
          </cell>
          <cell r="K8">
            <v>0</v>
          </cell>
        </row>
        <row r="13">
          <cell r="F13">
            <v>525000</v>
          </cell>
          <cell r="I13">
            <v>565000</v>
          </cell>
          <cell r="J13">
            <v>566000</v>
          </cell>
          <cell r="K13">
            <v>568000</v>
          </cell>
        </row>
        <row r="14">
          <cell r="F14">
            <v>9500</v>
          </cell>
          <cell r="I14">
            <v>20000</v>
          </cell>
          <cell r="J14">
            <v>20000</v>
          </cell>
          <cell r="K14">
            <v>20000</v>
          </cell>
        </row>
        <row r="15">
          <cell r="F15">
            <v>54000</v>
          </cell>
          <cell r="I15">
            <v>0</v>
          </cell>
          <cell r="J15">
            <v>0</v>
          </cell>
          <cell r="K15">
            <v>0</v>
          </cell>
        </row>
        <row r="16">
          <cell r="F16">
            <v>500</v>
          </cell>
          <cell r="I16">
            <v>2000</v>
          </cell>
          <cell r="J16">
            <v>0</v>
          </cell>
          <cell r="K16">
            <v>0</v>
          </cell>
        </row>
        <row r="17">
          <cell r="F17">
            <v>2500</v>
          </cell>
          <cell r="I17">
            <v>2500</v>
          </cell>
          <cell r="J17">
            <v>2500</v>
          </cell>
          <cell r="K17">
            <v>3000</v>
          </cell>
        </row>
        <row r="18">
          <cell r="F18">
            <v>67000</v>
          </cell>
          <cell r="I18">
            <v>62500</v>
          </cell>
          <cell r="J18">
            <v>63500</v>
          </cell>
          <cell r="K18">
            <v>63500</v>
          </cell>
        </row>
        <row r="19">
          <cell r="F19">
            <v>100</v>
          </cell>
          <cell r="I19">
            <v>300</v>
          </cell>
          <cell r="J19">
            <v>300</v>
          </cell>
          <cell r="K19">
            <v>300</v>
          </cell>
        </row>
        <row r="20">
          <cell r="F20">
            <v>4900</v>
          </cell>
          <cell r="I20">
            <v>5000</v>
          </cell>
          <cell r="J20">
            <v>5000</v>
          </cell>
          <cell r="K20">
            <v>5000</v>
          </cell>
        </row>
        <row r="21">
          <cell r="F21">
            <v>160500</v>
          </cell>
          <cell r="I21">
            <v>158500</v>
          </cell>
          <cell r="J21">
            <v>159000</v>
          </cell>
          <cell r="K21">
            <v>159500</v>
          </cell>
        </row>
        <row r="22">
          <cell r="F22">
            <v>500</v>
          </cell>
          <cell r="I22">
            <v>15000</v>
          </cell>
          <cell r="J22">
            <v>500</v>
          </cell>
          <cell r="K22">
            <v>500</v>
          </cell>
        </row>
        <row r="23">
          <cell r="F23">
            <v>1100</v>
          </cell>
          <cell r="I23">
            <v>1100</v>
          </cell>
          <cell r="J23">
            <v>1100</v>
          </cell>
          <cell r="K23">
            <v>1100</v>
          </cell>
        </row>
        <row r="24">
          <cell r="I24">
            <v>831900</v>
          </cell>
          <cell r="J24">
            <v>817900</v>
          </cell>
          <cell r="K24">
            <v>820900</v>
          </cell>
        </row>
        <row r="28">
          <cell r="I28">
            <v>0</v>
          </cell>
          <cell r="J28">
            <v>0</v>
          </cell>
        </row>
        <row r="41">
          <cell r="I41">
            <v>12000</v>
          </cell>
          <cell r="J41">
            <v>8500</v>
          </cell>
          <cell r="K41">
            <v>8500</v>
          </cell>
        </row>
        <row r="46">
          <cell r="I46">
            <v>7700</v>
          </cell>
          <cell r="J46">
            <v>7700</v>
          </cell>
          <cell r="K46">
            <v>7700</v>
          </cell>
        </row>
        <row r="67">
          <cell r="I67">
            <v>29425</v>
          </cell>
          <cell r="J67">
            <v>27695</v>
          </cell>
          <cell r="K67">
            <v>27690</v>
          </cell>
        </row>
        <row r="77">
          <cell r="I77">
            <v>83400</v>
          </cell>
          <cell r="J77">
            <v>83900</v>
          </cell>
          <cell r="K77">
            <v>83900</v>
          </cell>
        </row>
        <row r="83">
          <cell r="I83">
            <v>20000</v>
          </cell>
          <cell r="J83">
            <v>20000</v>
          </cell>
          <cell r="K83">
            <v>20000</v>
          </cell>
        </row>
        <row r="89">
          <cell r="I89">
            <v>500</v>
          </cell>
          <cell r="J89">
            <v>500</v>
          </cell>
          <cell r="K89">
            <v>500</v>
          </cell>
        </row>
        <row r="95">
          <cell r="I95">
            <v>3100</v>
          </cell>
          <cell r="J95">
            <v>3000</v>
          </cell>
          <cell r="K95">
            <v>3000</v>
          </cell>
        </row>
        <row r="105">
          <cell r="I105">
            <v>12710</v>
          </cell>
          <cell r="J105">
            <v>2300</v>
          </cell>
          <cell r="K105">
            <v>1800</v>
          </cell>
        </row>
        <row r="110">
          <cell r="I110">
            <v>500</v>
          </cell>
          <cell r="J110">
            <v>500</v>
          </cell>
          <cell r="K110">
            <v>500</v>
          </cell>
        </row>
        <row r="124">
          <cell r="I124">
            <v>439000</v>
          </cell>
          <cell r="J124">
            <v>90000</v>
          </cell>
          <cell r="K124">
            <v>0</v>
          </cell>
        </row>
        <row r="131">
          <cell r="I131">
            <v>80000</v>
          </cell>
          <cell r="J131">
            <v>80000</v>
          </cell>
          <cell r="K131">
            <v>80000</v>
          </cell>
        </row>
        <row r="135">
          <cell r="I135">
            <v>5000</v>
          </cell>
          <cell r="J135">
            <v>5000</v>
          </cell>
          <cell r="K135">
            <v>5000</v>
          </cell>
        </row>
      </sheetData>
      <sheetData sheetId="2">
        <row r="13">
          <cell r="J13">
            <v>2000</v>
          </cell>
        </row>
        <row r="436">
          <cell r="G436">
            <v>27510</v>
          </cell>
          <cell r="J436">
            <v>25460</v>
          </cell>
          <cell r="K436">
            <v>23850</v>
          </cell>
          <cell r="L436">
            <v>22275</v>
          </cell>
        </row>
        <row r="650">
          <cell r="G650">
            <v>938534.17</v>
          </cell>
          <cell r="J650">
            <v>1032370.73</v>
          </cell>
          <cell r="K650">
            <v>468970</v>
          </cell>
          <cell r="L650">
            <v>375240</v>
          </cell>
        </row>
        <row r="652">
          <cell r="G652">
            <v>48962.81</v>
          </cell>
          <cell r="J652">
            <v>201071.89</v>
          </cell>
          <cell r="K652">
            <v>46400</v>
          </cell>
          <cell r="L652">
            <v>46600</v>
          </cell>
        </row>
        <row r="653">
          <cell r="G653">
            <v>120350</v>
          </cell>
          <cell r="J653">
            <v>123200</v>
          </cell>
          <cell r="K653">
            <v>121300</v>
          </cell>
          <cell r="L653">
            <v>121800</v>
          </cell>
        </row>
        <row r="654">
          <cell r="G654">
            <v>19050</v>
          </cell>
          <cell r="J654">
            <v>17550</v>
          </cell>
          <cell r="K654">
            <v>17550</v>
          </cell>
          <cell r="L654">
            <v>18050</v>
          </cell>
        </row>
        <row r="655">
          <cell r="G655">
            <v>30390</v>
          </cell>
          <cell r="J655">
            <v>49648</v>
          </cell>
          <cell r="K655">
            <v>28000</v>
          </cell>
          <cell r="L655">
            <v>28500</v>
          </cell>
        </row>
        <row r="656">
          <cell r="G656">
            <v>31380</v>
          </cell>
          <cell r="J656">
            <v>2300</v>
          </cell>
          <cell r="K656">
            <v>1900</v>
          </cell>
          <cell r="L656">
            <v>1900</v>
          </cell>
        </row>
        <row r="657">
          <cell r="G657">
            <v>3500</v>
          </cell>
          <cell r="J657">
            <v>0</v>
          </cell>
          <cell r="K657">
            <v>0</v>
          </cell>
          <cell r="L657">
            <v>0</v>
          </cell>
        </row>
        <row r="658">
          <cell r="G658">
            <v>149183.26</v>
          </cell>
          <cell r="J658">
            <v>147045.63</v>
          </cell>
          <cell r="K658">
            <v>140650</v>
          </cell>
          <cell r="L658">
            <v>142150</v>
          </cell>
        </row>
        <row r="659">
          <cell r="G659">
            <v>238528.76</v>
          </cell>
          <cell r="J659">
            <v>186050</v>
          </cell>
          <cell r="K659">
            <v>183400</v>
          </cell>
          <cell r="L659">
            <v>184000</v>
          </cell>
        </row>
        <row r="660">
          <cell r="G660">
            <v>3700</v>
          </cell>
          <cell r="J660">
            <v>1000</v>
          </cell>
          <cell r="K660">
            <v>1500</v>
          </cell>
          <cell r="L660">
            <v>1700</v>
          </cell>
        </row>
        <row r="661">
          <cell r="G661">
            <v>71900</v>
          </cell>
          <cell r="J661">
            <v>78700</v>
          </cell>
          <cell r="K661">
            <v>59800</v>
          </cell>
          <cell r="L661">
            <v>61900</v>
          </cell>
        </row>
        <row r="666">
          <cell r="G666">
            <v>0</v>
          </cell>
          <cell r="J666">
            <v>0</v>
          </cell>
          <cell r="K666">
            <v>0</v>
          </cell>
          <cell r="L666">
            <v>0</v>
          </cell>
        </row>
        <row r="669">
          <cell r="G669">
            <v>12400</v>
          </cell>
          <cell r="J669">
            <v>19375</v>
          </cell>
          <cell r="K669">
            <v>23675</v>
          </cell>
          <cell r="L669">
            <v>24075</v>
          </cell>
        </row>
        <row r="670">
          <cell r="G670">
            <v>42500</v>
          </cell>
          <cell r="J670">
            <v>36600</v>
          </cell>
          <cell r="K670">
            <v>30000</v>
          </cell>
          <cell r="L670">
            <v>31300</v>
          </cell>
        </row>
        <row r="671">
          <cell r="G671">
            <v>0</v>
          </cell>
          <cell r="J671">
            <v>0</v>
          </cell>
          <cell r="K671">
            <v>0</v>
          </cell>
          <cell r="L671">
            <v>0</v>
          </cell>
        </row>
        <row r="672">
          <cell r="G672">
            <v>413630</v>
          </cell>
          <cell r="J672">
            <v>410650</v>
          </cell>
          <cell r="K672">
            <v>410750</v>
          </cell>
          <cell r="L672">
            <v>410750</v>
          </cell>
        </row>
      </sheetData>
      <sheetData sheetId="3">
        <row r="2">
          <cell r="C2">
            <v>2016</v>
          </cell>
        </row>
        <row r="3">
          <cell r="B3">
            <v>0</v>
          </cell>
          <cell r="C3">
            <v>0</v>
          </cell>
          <cell r="D3">
            <v>0</v>
          </cell>
          <cell r="E3">
            <v>0</v>
          </cell>
        </row>
        <row r="4">
          <cell r="B4">
            <v>22419.14</v>
          </cell>
          <cell r="C4">
            <v>21426.62</v>
          </cell>
        </row>
        <row r="6">
          <cell r="I6">
            <v>1011169.1400000002</v>
          </cell>
          <cell r="J6">
            <v>986061.62</v>
          </cell>
          <cell r="K6">
            <v>941995</v>
          </cell>
          <cell r="L6">
            <v>943190</v>
          </cell>
        </row>
        <row r="7">
          <cell r="B7">
            <v>855600</v>
          </cell>
          <cell r="C7">
            <v>831900</v>
          </cell>
          <cell r="D7">
            <v>817900</v>
          </cell>
          <cell r="E7">
            <v>820900</v>
          </cell>
        </row>
        <row r="8">
          <cell r="B8">
            <v>15200</v>
          </cell>
          <cell r="C8">
            <v>19700</v>
          </cell>
          <cell r="D8">
            <v>16200</v>
          </cell>
          <cell r="E8">
            <v>16200</v>
          </cell>
        </row>
        <row r="9">
          <cell r="B9">
            <v>160450</v>
          </cell>
          <cell r="C9">
            <v>149635</v>
          </cell>
          <cell r="D9">
            <v>137895</v>
          </cell>
          <cell r="E9">
            <v>137390</v>
          </cell>
        </row>
        <row r="10">
          <cell r="B10">
            <v>607400</v>
          </cell>
          <cell r="C10">
            <v>524000</v>
          </cell>
          <cell r="D10">
            <v>175000</v>
          </cell>
          <cell r="E10">
            <v>85000</v>
          </cell>
        </row>
        <row r="11">
          <cell r="I11">
            <v>42500</v>
          </cell>
          <cell r="J11">
            <v>36600</v>
          </cell>
          <cell r="K11">
            <v>30000</v>
          </cell>
          <cell r="L11">
            <v>31300</v>
          </cell>
        </row>
        <row r="12">
          <cell r="B12">
            <v>0</v>
          </cell>
          <cell r="C12">
            <v>0</v>
          </cell>
          <cell r="D12">
            <v>0</v>
          </cell>
          <cell r="E12">
            <v>0</v>
          </cell>
        </row>
        <row r="13">
          <cell r="B13">
            <v>0</v>
          </cell>
          <cell r="C13">
            <v>0</v>
          </cell>
          <cell r="D13">
            <v>0</v>
          </cell>
          <cell r="E13">
            <v>0</v>
          </cell>
        </row>
        <row r="14">
          <cell r="B14">
            <v>413630</v>
          </cell>
          <cell r="C14">
            <v>410650</v>
          </cell>
          <cell r="D14">
            <v>410750</v>
          </cell>
          <cell r="E14">
            <v>410750</v>
          </cell>
        </row>
        <row r="19">
          <cell r="B19">
            <v>1011169.1400000002</v>
          </cell>
          <cell r="C19">
            <v>986061.62</v>
          </cell>
          <cell r="D19">
            <v>941995</v>
          </cell>
          <cell r="E19">
            <v>943190</v>
          </cell>
        </row>
        <row r="20">
          <cell r="B20">
            <v>684219.8600000001</v>
          </cell>
          <cell r="C20">
            <v>897709.62999999989</v>
          </cell>
          <cell r="D20">
            <v>175000</v>
          </cell>
          <cell r="E20">
            <v>85000</v>
          </cell>
        </row>
        <row r="21">
          <cell r="B21">
            <v>0</v>
          </cell>
          <cell r="C21">
            <v>0</v>
          </cell>
          <cell r="D21">
            <v>0</v>
          </cell>
          <cell r="E21">
            <v>0</v>
          </cell>
        </row>
        <row r="22">
          <cell r="B22">
            <v>42500</v>
          </cell>
          <cell r="C22">
            <v>36600</v>
          </cell>
          <cell r="D22">
            <v>30000</v>
          </cell>
          <cell r="E22">
            <v>31300</v>
          </cell>
        </row>
        <row r="23">
          <cell r="B23">
            <v>0</v>
          </cell>
          <cell r="C23">
            <v>0</v>
          </cell>
          <cell r="D23">
            <v>0</v>
          </cell>
          <cell r="E23">
            <v>0</v>
          </cell>
        </row>
        <row r="25">
          <cell r="B25">
            <v>413630</v>
          </cell>
          <cell r="C25">
            <v>410650</v>
          </cell>
          <cell r="D25">
            <v>410750</v>
          </cell>
          <cell r="E25">
            <v>410750</v>
          </cell>
        </row>
        <row r="26">
          <cell r="B26">
            <v>2151519.0000000005</v>
          </cell>
        </row>
      </sheetData>
      <sheetData sheetId="4"/>
      <sheetData sheetId="5"/>
      <sheetData sheetId="6">
        <row r="7">
          <cell r="L7">
            <v>1744.1905938851653</v>
          </cell>
        </row>
      </sheetData>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601"/>
  <sheetViews>
    <sheetView tabSelected="1" topLeftCell="A578" zoomScaleNormal="100" workbookViewId="0">
      <selection activeCell="M310" sqref="M310"/>
    </sheetView>
  </sheetViews>
  <sheetFormatPr defaultRowHeight="15" x14ac:dyDescent="0.25"/>
  <cols>
    <col min="1" max="1" width="5.85546875" style="10" customWidth="1"/>
    <col min="2" max="2" width="13.42578125" customWidth="1"/>
    <col min="3" max="3" width="13.28515625" customWidth="1"/>
    <col min="4" max="4" width="16.42578125" customWidth="1"/>
    <col min="5" max="5" width="14.7109375" customWidth="1"/>
    <col min="6" max="9" width="20" customWidth="1"/>
    <col min="10" max="10" width="11.5703125" customWidth="1"/>
    <col min="11" max="11" width="6.140625" customWidth="1"/>
    <col min="14" max="14" width="10.5703125" bestFit="1" customWidth="1"/>
  </cols>
  <sheetData>
    <row r="2" spans="1:11" ht="30" customHeight="1" x14ac:dyDescent="0.25">
      <c r="A2" s="1"/>
      <c r="C2" s="125" t="s">
        <v>0</v>
      </c>
      <c r="D2" s="125"/>
      <c r="E2" s="125"/>
      <c r="F2" s="125"/>
      <c r="G2" s="125"/>
      <c r="H2" s="125"/>
      <c r="I2" s="125"/>
    </row>
    <row r="3" spans="1:11" ht="16.5" customHeight="1" x14ac:dyDescent="0.25">
      <c r="A3" s="1"/>
      <c r="C3" s="2"/>
      <c r="D3" s="2"/>
      <c r="E3" s="2"/>
      <c r="F3" s="2"/>
      <c r="G3" s="2"/>
      <c r="H3" s="2"/>
      <c r="I3" s="2"/>
    </row>
    <row r="4" spans="1:11" ht="23.25" x14ac:dyDescent="0.25">
      <c r="A4" s="1"/>
      <c r="C4" s="126" t="s">
        <v>1</v>
      </c>
      <c r="D4" s="126"/>
      <c r="E4" s="126"/>
      <c r="F4" s="126"/>
      <c r="G4" s="126"/>
      <c r="H4" s="126"/>
      <c r="I4" s="126"/>
    </row>
    <row r="5" spans="1:11" x14ac:dyDescent="0.25">
      <c r="A5" s="1"/>
    </row>
    <row r="6" spans="1:11" ht="25.5" x14ac:dyDescent="0.25">
      <c r="A6" s="127"/>
      <c r="B6" s="127"/>
      <c r="C6" s="127"/>
      <c r="D6" s="127"/>
      <c r="E6" s="127"/>
      <c r="F6" s="127"/>
      <c r="G6" s="127"/>
      <c r="H6" s="127"/>
      <c r="I6" s="127"/>
      <c r="J6" s="127"/>
      <c r="K6" s="127"/>
    </row>
    <row r="7" spans="1:11" x14ac:dyDescent="0.25">
      <c r="A7" s="3"/>
    </row>
    <row r="8" spans="1:11" ht="86.25" customHeight="1" x14ac:dyDescent="0.25">
      <c r="A8" s="128" t="s">
        <v>363</v>
      </c>
      <c r="B8" s="128"/>
      <c r="C8" s="128"/>
      <c r="D8" s="128"/>
      <c r="E8" s="128"/>
      <c r="F8" s="128"/>
      <c r="G8" s="128"/>
      <c r="H8" s="128"/>
      <c r="I8" s="128"/>
      <c r="J8" s="128"/>
      <c r="K8" s="128"/>
    </row>
    <row r="9" spans="1:11" x14ac:dyDescent="0.25">
      <c r="A9" s="4"/>
    </row>
    <row r="10" spans="1:11" ht="18.75" x14ac:dyDescent="0.3">
      <c r="A10" s="1"/>
      <c r="E10" s="5">
        <f>[5]PAREGGIO!C2</f>
        <v>2016</v>
      </c>
      <c r="F10" s="5">
        <f>E10+1</f>
        <v>2017</v>
      </c>
      <c r="G10" s="5">
        <f>F10+1</f>
        <v>2018</v>
      </c>
    </row>
    <row r="11" spans="1:11" ht="18.75" x14ac:dyDescent="0.3">
      <c r="A11" s="1"/>
      <c r="G11" s="5"/>
    </row>
    <row r="12" spans="1:11" ht="18.75" x14ac:dyDescent="0.3">
      <c r="A12" s="1"/>
      <c r="G12" s="5"/>
    </row>
    <row r="13" spans="1:11" ht="18.75" x14ac:dyDescent="0.3">
      <c r="A13" s="1"/>
      <c r="G13" s="5"/>
    </row>
    <row r="14" spans="1:11" ht="18.75" x14ac:dyDescent="0.3">
      <c r="A14" s="1"/>
      <c r="G14" s="5"/>
    </row>
    <row r="15" spans="1:11" ht="18.75" x14ac:dyDescent="0.3">
      <c r="A15" s="6" t="s">
        <v>2</v>
      </c>
      <c r="G15" s="5"/>
    </row>
    <row r="16" spans="1:11" ht="33" customHeight="1" x14ac:dyDescent="0.25">
      <c r="A16" s="129" t="s">
        <v>3</v>
      </c>
      <c r="B16" s="129"/>
      <c r="C16" s="129"/>
      <c r="D16" s="129"/>
      <c r="E16" s="129"/>
      <c r="F16" s="129"/>
      <c r="G16" s="129"/>
      <c r="H16" s="129"/>
      <c r="I16" s="129"/>
      <c r="J16" s="129"/>
      <c r="K16" s="129"/>
    </row>
    <row r="17" spans="1:11" ht="18.75" customHeight="1" x14ac:dyDescent="0.25">
      <c r="A17" s="130"/>
      <c r="B17" s="130"/>
      <c r="C17" s="130"/>
      <c r="D17" s="130"/>
      <c r="E17" s="130"/>
      <c r="F17" s="130"/>
      <c r="G17" s="130"/>
      <c r="H17" s="130"/>
      <c r="I17" s="130"/>
      <c r="J17" s="130"/>
      <c r="K17" s="130"/>
    </row>
    <row r="18" spans="1:11" ht="18" x14ac:dyDescent="0.25">
      <c r="A18" s="7" t="s">
        <v>4</v>
      </c>
    </row>
    <row r="19" spans="1:11" ht="9" customHeight="1" x14ac:dyDescent="0.25">
      <c r="A19" s="3"/>
    </row>
    <row r="20" spans="1:11" x14ac:dyDescent="0.25">
      <c r="A20" s="6" t="s">
        <v>5</v>
      </c>
    </row>
    <row r="21" spans="1:11" ht="80.25" customHeight="1" x14ac:dyDescent="0.25">
      <c r="A21" s="69" t="s">
        <v>6</v>
      </c>
      <c r="B21" s="69"/>
      <c r="C21" s="69"/>
      <c r="D21" s="69"/>
      <c r="E21" s="69"/>
      <c r="F21" s="69"/>
      <c r="G21" s="69"/>
      <c r="H21" s="69"/>
      <c r="I21" s="69"/>
      <c r="J21" s="69"/>
      <c r="K21" s="69"/>
    </row>
    <row r="22" spans="1:11" ht="9.75" customHeight="1" x14ac:dyDescent="0.25">
      <c r="A22" s="8"/>
      <c r="B22" s="8"/>
      <c r="C22" s="8"/>
      <c r="D22" s="8"/>
      <c r="E22" s="8"/>
      <c r="F22" s="8"/>
      <c r="G22" s="8"/>
      <c r="H22" s="8"/>
      <c r="I22" s="8"/>
      <c r="J22" s="8"/>
      <c r="K22" s="8"/>
    </row>
    <row r="23" spans="1:11" ht="20.25" customHeight="1" x14ac:dyDescent="0.25">
      <c r="A23" s="3"/>
      <c r="F23" s="9" t="s">
        <v>7</v>
      </c>
      <c r="G23" s="9" t="s">
        <v>8</v>
      </c>
      <c r="H23" s="9" t="s">
        <v>8</v>
      </c>
      <c r="I23" s="9" t="s">
        <v>8</v>
      </c>
    </row>
    <row r="24" spans="1:11" ht="20.25" customHeight="1" x14ac:dyDescent="0.25">
      <c r="C24" s="91" t="s">
        <v>9</v>
      </c>
      <c r="D24" s="92"/>
      <c r="E24" s="93"/>
      <c r="F24" s="11">
        <f>E10-1</f>
        <v>2015</v>
      </c>
      <c r="G24" s="11">
        <f>F24+1</f>
        <v>2016</v>
      </c>
      <c r="H24" s="11">
        <f>G24+1</f>
        <v>2017</v>
      </c>
      <c r="I24" s="11">
        <f>H24+1</f>
        <v>2018</v>
      </c>
    </row>
    <row r="25" spans="1:11" ht="20.25" customHeight="1" x14ac:dyDescent="0.25">
      <c r="C25" s="122" t="s">
        <v>10</v>
      </c>
      <c r="D25" s="123"/>
      <c r="E25" s="124"/>
      <c r="F25" s="12">
        <f>[5]ENTRATA!F13</f>
        <v>525000</v>
      </c>
      <c r="G25" s="12">
        <f>[5]ENTRATA!I13</f>
        <v>565000</v>
      </c>
      <c r="H25" s="12">
        <f>[5]ENTRATA!J13</f>
        <v>566000</v>
      </c>
      <c r="I25" s="12">
        <f>[5]ENTRATA!K13</f>
        <v>568000</v>
      </c>
    </row>
    <row r="26" spans="1:11" ht="20.25" customHeight="1" x14ac:dyDescent="0.25">
      <c r="C26" s="122" t="s">
        <v>11</v>
      </c>
      <c r="D26" s="123"/>
      <c r="E26" s="124"/>
      <c r="F26" s="13">
        <f>[5]ENTRATA!F15</f>
        <v>54000</v>
      </c>
      <c r="G26" s="13">
        <f>[5]ENTRATA!I15</f>
        <v>0</v>
      </c>
      <c r="H26" s="13">
        <f>[5]ENTRATA!J15</f>
        <v>0</v>
      </c>
      <c r="I26" s="13">
        <f>[5]ENTRATA!K15</f>
        <v>0</v>
      </c>
    </row>
    <row r="27" spans="1:11" ht="20.25" customHeight="1" x14ac:dyDescent="0.25">
      <c r="C27" s="122" t="s">
        <v>12</v>
      </c>
      <c r="D27" s="123"/>
      <c r="E27" s="124"/>
      <c r="F27" s="13">
        <f>[5]ENTRATA!F21</f>
        <v>160500</v>
      </c>
      <c r="G27" s="13">
        <f>[5]ENTRATA!I21</f>
        <v>158500</v>
      </c>
      <c r="H27" s="13">
        <f>[5]ENTRATA!J21</f>
        <v>159000</v>
      </c>
      <c r="I27" s="13">
        <f>[5]ENTRATA!K21</f>
        <v>159500</v>
      </c>
    </row>
    <row r="28" spans="1:11" ht="20.25" customHeight="1" x14ac:dyDescent="0.25">
      <c r="C28" s="122" t="s">
        <v>13</v>
      </c>
      <c r="D28" s="123"/>
      <c r="E28" s="124"/>
      <c r="F28" s="13">
        <f>[5]ENTRATA!F18</f>
        <v>67000</v>
      </c>
      <c r="G28" s="13">
        <f>[5]ENTRATA!I18</f>
        <v>62500</v>
      </c>
      <c r="H28" s="13">
        <f>[5]ENTRATA!J18</f>
        <v>63500</v>
      </c>
      <c r="I28" s="13">
        <f>[5]ENTRATA!K18</f>
        <v>63500</v>
      </c>
    </row>
    <row r="29" spans="1:11" ht="20.25" customHeight="1" x14ac:dyDescent="0.25">
      <c r="C29" s="122" t="s">
        <v>14</v>
      </c>
      <c r="D29" s="123"/>
      <c r="E29" s="124"/>
      <c r="F29" s="13">
        <f>[5]ENTRATA!F17+[5]ENTRATA!F20+[5]ENTRATA!F23</f>
        <v>8500</v>
      </c>
      <c r="G29" s="13">
        <f>[5]ENTRATA!I17+[5]ENTRATA!I20+[5]ENTRATA!I23</f>
        <v>8600</v>
      </c>
      <c r="H29" s="13">
        <f>[5]ENTRATA!J17+[5]ENTRATA!J20+[5]ENTRATA!J23</f>
        <v>8600</v>
      </c>
      <c r="I29" s="13">
        <f>[5]ENTRATA!K17+[5]ENTRATA!K20+[5]ENTRATA!K23</f>
        <v>9100</v>
      </c>
    </row>
    <row r="30" spans="1:11" ht="20.25" customHeight="1" x14ac:dyDescent="0.25">
      <c r="C30" s="122" t="s">
        <v>15</v>
      </c>
      <c r="D30" s="123"/>
      <c r="E30" s="124"/>
      <c r="F30" s="13">
        <f>[5]ENTRATA!F16+[5]ENTRATA!F19+[5]ENTRATA!F14+[5]ENTRATA!F22</f>
        <v>10600</v>
      </c>
      <c r="G30" s="13">
        <f>[5]ENTRATA!I16+[5]ENTRATA!I19+[5]ENTRATA!I14+[5]ENTRATA!I22</f>
        <v>37300</v>
      </c>
      <c r="H30" s="13">
        <f>[5]ENTRATA!J16+[5]ENTRATA!J19+[5]ENTRATA!J14+[5]ENTRATA!J22</f>
        <v>20800</v>
      </c>
      <c r="I30" s="13">
        <f>[5]ENTRATA!K16+[5]ENTRATA!K19+[5]ENTRATA!K14+[5]ENTRATA!K22</f>
        <v>20800</v>
      </c>
    </row>
    <row r="31" spans="1:11" ht="20.25" customHeight="1" x14ac:dyDescent="0.25">
      <c r="A31" s="14"/>
      <c r="C31" s="87" t="s">
        <v>16</v>
      </c>
      <c r="D31" s="88"/>
      <c r="E31" s="89"/>
      <c r="F31" s="15">
        <f>SUM(F25:F30)</f>
        <v>825600</v>
      </c>
      <c r="G31" s="15">
        <f t="shared" ref="G31:I31" si="0">SUM(G25:G30)</f>
        <v>831900</v>
      </c>
      <c r="H31" s="15">
        <f t="shared" si="0"/>
        <v>817900</v>
      </c>
      <c r="I31" s="15">
        <f t="shared" si="0"/>
        <v>820900</v>
      </c>
    </row>
    <row r="32" spans="1:11" ht="9.75" customHeight="1" x14ac:dyDescent="0.25">
      <c r="A32" s="1"/>
    </row>
    <row r="33" spans="1:9" ht="13.5" hidden="1" customHeight="1" x14ac:dyDescent="0.25">
      <c r="A33" s="3"/>
    </row>
    <row r="34" spans="1:9" ht="23.25" hidden="1" customHeight="1" x14ac:dyDescent="0.25">
      <c r="B34" s="91" t="s">
        <v>17</v>
      </c>
      <c r="C34" s="92"/>
      <c r="D34" s="92"/>
      <c r="E34" s="93"/>
      <c r="F34" s="16" t="e">
        <f>#REF!-1</f>
        <v>#REF!</v>
      </c>
      <c r="G34" s="16" t="e">
        <f>F34+1</f>
        <v>#REF!</v>
      </c>
      <c r="H34" s="16" t="e">
        <f>G34+1</f>
        <v>#REF!</v>
      </c>
      <c r="I34" s="16" t="e">
        <f>H34+1</f>
        <v>#REF!</v>
      </c>
    </row>
    <row r="35" spans="1:9" ht="20.25" hidden="1" customHeight="1" x14ac:dyDescent="0.25">
      <c r="B35" s="84" t="s">
        <v>18</v>
      </c>
      <c r="C35" s="85"/>
      <c r="D35" s="85"/>
      <c r="E35" s="86"/>
      <c r="F35" s="17"/>
      <c r="G35" s="17"/>
      <c r="H35" s="17"/>
      <c r="I35" s="17"/>
    </row>
    <row r="36" spans="1:9" ht="20.25" hidden="1" customHeight="1" x14ac:dyDescent="0.25">
      <c r="B36" s="84" t="s">
        <v>19</v>
      </c>
      <c r="C36" s="85"/>
      <c r="D36" s="85"/>
      <c r="E36" s="86"/>
      <c r="F36" s="17"/>
      <c r="G36" s="17"/>
      <c r="H36" s="17"/>
      <c r="I36" s="17"/>
    </row>
    <row r="37" spans="1:9" ht="20.25" hidden="1" customHeight="1" x14ac:dyDescent="0.25">
      <c r="B37" s="84" t="s">
        <v>20</v>
      </c>
      <c r="C37" s="85"/>
      <c r="D37" s="85"/>
      <c r="E37" s="86"/>
      <c r="F37" s="17"/>
      <c r="G37" s="17"/>
      <c r="H37" s="17"/>
      <c r="I37" s="17"/>
    </row>
    <row r="38" spans="1:9" ht="20.25" hidden="1" customHeight="1" x14ac:dyDescent="0.25">
      <c r="B38" s="84" t="s">
        <v>21</v>
      </c>
      <c r="C38" s="85"/>
      <c r="D38" s="85"/>
      <c r="E38" s="86"/>
      <c r="F38" s="17"/>
      <c r="G38" s="17"/>
      <c r="H38" s="17"/>
      <c r="I38" s="17"/>
    </row>
    <row r="39" spans="1:9" ht="20.25" hidden="1" customHeight="1" x14ac:dyDescent="0.25">
      <c r="B39" s="84" t="s">
        <v>22</v>
      </c>
      <c r="C39" s="85"/>
      <c r="D39" s="85"/>
      <c r="E39" s="86"/>
      <c r="F39" s="17"/>
      <c r="G39" s="17"/>
      <c r="H39" s="17"/>
      <c r="I39" s="17"/>
    </row>
    <row r="40" spans="1:9" ht="20.25" hidden="1" customHeight="1" x14ac:dyDescent="0.25">
      <c r="B40" s="84" t="s">
        <v>23</v>
      </c>
      <c r="C40" s="85"/>
      <c r="D40" s="85"/>
      <c r="E40" s="86"/>
      <c r="F40" s="17"/>
      <c r="G40" s="17"/>
      <c r="H40" s="17"/>
      <c r="I40" s="17"/>
    </row>
    <row r="41" spans="1:9" ht="20.25" hidden="1" customHeight="1" x14ac:dyDescent="0.25">
      <c r="B41" s="84" t="s">
        <v>24</v>
      </c>
      <c r="C41" s="85"/>
      <c r="D41" s="85"/>
      <c r="E41" s="86"/>
      <c r="F41" s="17"/>
      <c r="G41" s="17"/>
      <c r="H41" s="17"/>
      <c r="I41" s="17"/>
    </row>
    <row r="42" spans="1:9" ht="20.25" hidden="1" customHeight="1" x14ac:dyDescent="0.25">
      <c r="B42" s="84" t="s">
        <v>25</v>
      </c>
      <c r="C42" s="85"/>
      <c r="D42" s="85"/>
      <c r="E42" s="86"/>
      <c r="F42" s="17"/>
      <c r="G42" s="17"/>
      <c r="H42" s="17"/>
      <c r="I42" s="17"/>
    </row>
    <row r="43" spans="1:9" ht="24" hidden="1" customHeight="1" x14ac:dyDescent="0.25">
      <c r="B43" s="84" t="s">
        <v>26</v>
      </c>
      <c r="C43" s="85"/>
      <c r="D43" s="85"/>
      <c r="E43" s="86"/>
      <c r="F43" s="17"/>
      <c r="G43" s="17"/>
      <c r="H43" s="17"/>
      <c r="I43" s="17"/>
    </row>
    <row r="44" spans="1:9" ht="20.25" hidden="1" customHeight="1" x14ac:dyDescent="0.25">
      <c r="B44" s="84" t="s">
        <v>27</v>
      </c>
      <c r="C44" s="85"/>
      <c r="D44" s="85"/>
      <c r="E44" s="86"/>
      <c r="F44" s="17"/>
      <c r="G44" s="17"/>
      <c r="H44" s="17"/>
      <c r="I44" s="17"/>
    </row>
    <row r="45" spans="1:9" ht="20.25" hidden="1" customHeight="1" x14ac:dyDescent="0.25">
      <c r="B45" s="84" t="s">
        <v>28</v>
      </c>
      <c r="C45" s="85"/>
      <c r="D45" s="85"/>
      <c r="E45" s="86"/>
      <c r="F45" s="17"/>
      <c r="G45" s="17"/>
      <c r="H45" s="17"/>
      <c r="I45" s="17"/>
    </row>
    <row r="46" spans="1:9" ht="20.25" hidden="1" customHeight="1" x14ac:dyDescent="0.25">
      <c r="B46" s="84" t="s">
        <v>29</v>
      </c>
      <c r="C46" s="85"/>
      <c r="D46" s="85"/>
      <c r="E46" s="86"/>
      <c r="F46" s="17"/>
      <c r="G46" s="17"/>
      <c r="H46" s="17"/>
      <c r="I46" s="17"/>
    </row>
    <row r="47" spans="1:9" ht="20.25" hidden="1" customHeight="1" x14ac:dyDescent="0.25">
      <c r="B47" s="84" t="s">
        <v>30</v>
      </c>
      <c r="C47" s="85"/>
      <c r="D47" s="85"/>
      <c r="E47" s="86"/>
      <c r="F47" s="17"/>
      <c r="G47" s="17"/>
      <c r="H47" s="17"/>
      <c r="I47" s="17"/>
    </row>
    <row r="48" spans="1:9" ht="20.25" hidden="1" customHeight="1" x14ac:dyDescent="0.25">
      <c r="B48" s="84" t="s">
        <v>31</v>
      </c>
      <c r="C48" s="85"/>
      <c r="D48" s="85"/>
      <c r="E48" s="86"/>
      <c r="F48" s="17"/>
      <c r="G48" s="17"/>
      <c r="H48" s="17"/>
      <c r="I48" s="17"/>
    </row>
    <row r="49" spans="1:11" ht="20.25" hidden="1" customHeight="1" x14ac:dyDescent="0.25">
      <c r="B49" s="84" t="s">
        <v>32</v>
      </c>
      <c r="C49" s="85"/>
      <c r="D49" s="85"/>
      <c r="E49" s="86"/>
      <c r="F49" s="17"/>
      <c r="G49" s="17"/>
      <c r="H49" s="17"/>
      <c r="I49" s="17"/>
    </row>
    <row r="50" spans="1:11" ht="20.25" hidden="1" customHeight="1" x14ac:dyDescent="0.25">
      <c r="B50" s="84" t="s">
        <v>33</v>
      </c>
      <c r="C50" s="85"/>
      <c r="D50" s="85"/>
      <c r="E50" s="86"/>
      <c r="F50" s="17"/>
      <c r="G50" s="17"/>
      <c r="H50" s="17"/>
      <c r="I50" s="17"/>
    </row>
    <row r="51" spans="1:11" ht="20.25" hidden="1" customHeight="1" x14ac:dyDescent="0.25">
      <c r="B51" s="84" t="s">
        <v>34</v>
      </c>
      <c r="C51" s="85"/>
      <c r="D51" s="85"/>
      <c r="E51" s="86"/>
      <c r="F51" s="17"/>
      <c r="G51" s="17"/>
      <c r="H51" s="17"/>
      <c r="I51" s="17"/>
    </row>
    <row r="52" spans="1:11" ht="20.25" hidden="1" customHeight="1" x14ac:dyDescent="0.25">
      <c r="B52" s="84" t="s">
        <v>35</v>
      </c>
      <c r="C52" s="85"/>
      <c r="D52" s="85"/>
      <c r="E52" s="86"/>
      <c r="F52" s="17"/>
      <c r="G52" s="17"/>
      <c r="H52" s="17"/>
      <c r="I52" s="17"/>
    </row>
    <row r="53" spans="1:11" ht="20.25" hidden="1" customHeight="1" x14ac:dyDescent="0.25">
      <c r="B53" s="84" t="s">
        <v>36</v>
      </c>
      <c r="C53" s="85"/>
      <c r="D53" s="85"/>
      <c r="E53" s="86"/>
      <c r="F53" s="17"/>
      <c r="G53" s="17"/>
      <c r="H53" s="17"/>
      <c r="I53" s="17"/>
    </row>
    <row r="54" spans="1:11" ht="20.25" hidden="1" customHeight="1" x14ac:dyDescent="0.25">
      <c r="A54" s="18"/>
      <c r="B54" s="84" t="s">
        <v>37</v>
      </c>
      <c r="C54" s="85"/>
      <c r="D54" s="85"/>
      <c r="E54" s="86"/>
      <c r="F54" s="17"/>
      <c r="G54" s="17"/>
      <c r="H54" s="17"/>
      <c r="I54" s="17"/>
    </row>
    <row r="55" spans="1:11" ht="20.25" hidden="1" customHeight="1" x14ac:dyDescent="0.25">
      <c r="A55" s="18"/>
      <c r="B55" s="84" t="s">
        <v>38</v>
      </c>
      <c r="C55" s="85"/>
      <c r="D55" s="85"/>
      <c r="E55" s="86"/>
      <c r="F55" s="17"/>
      <c r="G55" s="17"/>
      <c r="H55" s="17"/>
      <c r="I55" s="17"/>
    </row>
    <row r="56" spans="1:11" ht="20.25" hidden="1" customHeight="1" x14ac:dyDescent="0.25">
      <c r="A56" s="18"/>
      <c r="B56" s="84" t="s">
        <v>39</v>
      </c>
      <c r="C56" s="85"/>
      <c r="D56" s="85"/>
      <c r="E56" s="86"/>
      <c r="F56" s="17"/>
      <c r="G56" s="17"/>
      <c r="H56" s="17"/>
      <c r="I56" s="17"/>
    </row>
    <row r="57" spans="1:11" ht="20.25" hidden="1" customHeight="1" x14ac:dyDescent="0.25">
      <c r="A57" s="18"/>
      <c r="B57" s="84" t="s">
        <v>40</v>
      </c>
      <c r="C57" s="85"/>
      <c r="D57" s="85"/>
      <c r="E57" s="86"/>
      <c r="F57" s="17"/>
      <c r="G57" s="17"/>
      <c r="H57" s="17"/>
      <c r="I57" s="17"/>
    </row>
    <row r="58" spans="1:11" ht="21.75" hidden="1" customHeight="1" x14ac:dyDescent="0.25">
      <c r="A58" s="1"/>
      <c r="B58" s="87" t="s">
        <v>41</v>
      </c>
      <c r="C58" s="88"/>
      <c r="D58" s="88"/>
      <c r="E58" s="89"/>
      <c r="F58" s="19">
        <f>SUM(F35:F54)</f>
        <v>0</v>
      </c>
      <c r="G58" s="19">
        <f>SUM(G35:G54)</f>
        <v>0</v>
      </c>
      <c r="H58" s="19">
        <f>SUM(H35:H54)</f>
        <v>0</v>
      </c>
      <c r="I58" s="19">
        <f>SUM(I35:I54)</f>
        <v>0</v>
      </c>
    </row>
    <row r="59" spans="1:11" ht="18" x14ac:dyDescent="0.25">
      <c r="A59" s="7" t="s">
        <v>42</v>
      </c>
    </row>
    <row r="60" spans="1:11" x14ac:dyDescent="0.25">
      <c r="A60" s="3"/>
    </row>
    <row r="61" spans="1:11" x14ac:dyDescent="0.25">
      <c r="A61" s="20" t="s">
        <v>43</v>
      </c>
    </row>
    <row r="62" spans="1:11" ht="130.5" customHeight="1" x14ac:dyDescent="0.25">
      <c r="A62" s="69" t="s">
        <v>44</v>
      </c>
      <c r="B62" s="69"/>
      <c r="C62" s="69"/>
      <c r="D62" s="69"/>
      <c r="E62" s="69"/>
      <c r="F62" s="69"/>
      <c r="G62" s="69"/>
      <c r="H62" s="69"/>
      <c r="I62" s="69"/>
      <c r="J62" s="69"/>
      <c r="K62" s="69"/>
    </row>
    <row r="63" spans="1:11" x14ac:dyDescent="0.25">
      <c r="A63" s="3"/>
    </row>
    <row r="64" spans="1:11" ht="21" customHeight="1" x14ac:dyDescent="0.25">
      <c r="B64" s="121" t="s">
        <v>45</v>
      </c>
      <c r="C64" s="121"/>
      <c r="D64" s="121"/>
      <c r="E64" s="121"/>
      <c r="F64" s="21">
        <f>F24</f>
        <v>2015</v>
      </c>
      <c r="G64" s="21">
        <f>F64+1</f>
        <v>2016</v>
      </c>
      <c r="H64" s="21">
        <f>G64+1</f>
        <v>2017</v>
      </c>
      <c r="I64" s="21">
        <f>H64+1</f>
        <v>2018</v>
      </c>
    </row>
    <row r="65" spans="1:11" ht="21" customHeight="1" x14ac:dyDescent="0.25">
      <c r="B65" s="118" t="s">
        <v>46</v>
      </c>
      <c r="C65" s="118"/>
      <c r="D65" s="118"/>
      <c r="E65" s="118"/>
      <c r="F65" s="17">
        <f>[5]PAREGGIO!B7</f>
        <v>855600</v>
      </c>
      <c r="G65" s="17">
        <f>[5]PAREGGIO!C7</f>
        <v>831900</v>
      </c>
      <c r="H65" s="17">
        <f>[5]PAREGGIO!D7</f>
        <v>817900</v>
      </c>
      <c r="I65" s="17">
        <f>[5]PAREGGIO!E7</f>
        <v>820900</v>
      </c>
    </row>
    <row r="66" spans="1:11" ht="21" customHeight="1" x14ac:dyDescent="0.25">
      <c r="B66" s="118" t="s">
        <v>47</v>
      </c>
      <c r="C66" s="118"/>
      <c r="D66" s="118"/>
      <c r="E66" s="118"/>
      <c r="F66" s="17">
        <f>[5]PAREGGIO!B8</f>
        <v>15200</v>
      </c>
      <c r="G66" s="17">
        <f>[5]PAREGGIO!C8</f>
        <v>19700</v>
      </c>
      <c r="H66" s="17">
        <f>[5]PAREGGIO!D8</f>
        <v>16200</v>
      </c>
      <c r="I66" s="17">
        <f>[5]PAREGGIO!E8</f>
        <v>16200</v>
      </c>
    </row>
    <row r="67" spans="1:11" ht="21" customHeight="1" x14ac:dyDescent="0.25">
      <c r="B67" s="118" t="s">
        <v>48</v>
      </c>
      <c r="C67" s="118"/>
      <c r="D67" s="118"/>
      <c r="E67" s="118"/>
      <c r="F67" s="17">
        <f>[5]PAREGGIO!B9</f>
        <v>160450</v>
      </c>
      <c r="G67" s="17">
        <f>[5]PAREGGIO!C9</f>
        <v>149635</v>
      </c>
      <c r="H67" s="17">
        <f>[5]PAREGGIO!D9</f>
        <v>137895</v>
      </c>
      <c r="I67" s="17">
        <f>[5]PAREGGIO!E9</f>
        <v>137390</v>
      </c>
    </row>
    <row r="68" spans="1:11" ht="21" customHeight="1" x14ac:dyDescent="0.25">
      <c r="B68" s="120" t="s">
        <v>49</v>
      </c>
      <c r="C68" s="120"/>
      <c r="D68" s="120"/>
      <c r="E68" s="120"/>
      <c r="F68" s="22">
        <f>SUM(F65:F67)</f>
        <v>1031250</v>
      </c>
      <c r="G68" s="22">
        <f t="shared" ref="G68:H68" si="1">SUM(G65:G67)</f>
        <v>1001235</v>
      </c>
      <c r="H68" s="22">
        <f t="shared" si="1"/>
        <v>971995</v>
      </c>
      <c r="I68" s="22">
        <f>SUM(I65:I67)</f>
        <v>974490</v>
      </c>
    </row>
    <row r="69" spans="1:11" ht="21" customHeight="1" x14ac:dyDescent="0.25">
      <c r="B69" s="118" t="s">
        <v>50</v>
      </c>
      <c r="C69" s="118"/>
      <c r="D69" s="118"/>
      <c r="E69" s="118"/>
      <c r="F69" s="13">
        <f>[5]PAREGGIO!B4</f>
        <v>22419.14</v>
      </c>
      <c r="G69" s="13">
        <f>[5]PAREGGIO!C4</f>
        <v>21426.62</v>
      </c>
      <c r="H69" s="23">
        <v>0</v>
      </c>
      <c r="I69" s="23">
        <v>0</v>
      </c>
    </row>
    <row r="70" spans="1:11" ht="21" customHeight="1" x14ac:dyDescent="0.25">
      <c r="B70" s="118" t="s">
        <v>51</v>
      </c>
      <c r="C70" s="118"/>
      <c r="D70" s="118"/>
      <c r="E70" s="118"/>
      <c r="F70" s="17">
        <f>[5]PAREGGIO!I14</f>
        <v>0</v>
      </c>
      <c r="G70" s="17">
        <f>[5]PAREGGIO!C3</f>
        <v>0</v>
      </c>
      <c r="H70" s="17">
        <f>[5]PAREGGIO!K14</f>
        <v>0</v>
      </c>
      <c r="I70" s="17">
        <f>[5]PAREGGIO!L14</f>
        <v>0</v>
      </c>
    </row>
    <row r="71" spans="1:11" ht="21" customHeight="1" x14ac:dyDescent="0.25">
      <c r="B71" s="118" t="s">
        <v>52</v>
      </c>
      <c r="C71" s="118"/>
      <c r="D71" s="118"/>
      <c r="E71" s="118"/>
      <c r="F71" s="17">
        <f>[5]PAREGGIO!I15</f>
        <v>0</v>
      </c>
      <c r="G71" s="17">
        <f>[5]PAREGGIO!J15</f>
        <v>0</v>
      </c>
      <c r="H71" s="17">
        <f>[5]PAREGGIO!K15</f>
        <v>0</v>
      </c>
      <c r="I71" s="17">
        <f>[5]PAREGGIO!L15</f>
        <v>0</v>
      </c>
    </row>
    <row r="72" spans="1:11" ht="21" customHeight="1" x14ac:dyDescent="0.25">
      <c r="B72" s="119" t="s">
        <v>16</v>
      </c>
      <c r="C72" s="119"/>
      <c r="D72" s="119"/>
      <c r="E72" s="119"/>
      <c r="F72" s="24">
        <f>SUM(F68:F71)</f>
        <v>1053669.1399999999</v>
      </c>
      <c r="G72" s="24">
        <f>SUM(G68:G71)</f>
        <v>1022661.62</v>
      </c>
      <c r="H72" s="24">
        <f>SUM(H68:H71)</f>
        <v>971995</v>
      </c>
      <c r="I72" s="24">
        <f>SUM(I68:I71)</f>
        <v>974490</v>
      </c>
    </row>
    <row r="73" spans="1:11" ht="21" customHeight="1" x14ac:dyDescent="0.25">
      <c r="A73" s="1"/>
    </row>
    <row r="74" spans="1:11" ht="21" customHeight="1" x14ac:dyDescent="0.25">
      <c r="A74" s="1"/>
      <c r="B74" s="113" t="s">
        <v>53</v>
      </c>
      <c r="C74" s="113"/>
      <c r="D74" s="113"/>
      <c r="E74" s="113"/>
      <c r="F74" s="21">
        <f>F64</f>
        <v>2015</v>
      </c>
      <c r="G74" s="21">
        <f>F74+1</f>
        <v>2016</v>
      </c>
      <c r="H74" s="21">
        <f>G74+1</f>
        <v>2017</v>
      </c>
      <c r="I74" s="21">
        <f>H74+1</f>
        <v>2018</v>
      </c>
    </row>
    <row r="75" spans="1:11" ht="21" customHeight="1" x14ac:dyDescent="0.25">
      <c r="A75" s="1"/>
      <c r="B75" s="110" t="s">
        <v>54</v>
      </c>
      <c r="C75" s="110"/>
      <c r="D75" s="110"/>
      <c r="E75" s="110"/>
      <c r="F75" s="17">
        <f>[5]PAREGGIO!I6</f>
        <v>1011169.1400000002</v>
      </c>
      <c r="G75" s="17">
        <f>[5]PAREGGIO!J6</f>
        <v>986061.62</v>
      </c>
      <c r="H75" s="17">
        <f>[5]PAREGGIO!K6</f>
        <v>941995</v>
      </c>
      <c r="I75" s="17">
        <f>[5]PAREGGIO!L6</f>
        <v>943190</v>
      </c>
    </row>
    <row r="76" spans="1:11" ht="21" customHeight="1" x14ac:dyDescent="0.25">
      <c r="A76" s="1"/>
      <c r="B76" s="110" t="s">
        <v>55</v>
      </c>
      <c r="C76" s="110"/>
      <c r="D76" s="110"/>
      <c r="E76" s="110"/>
      <c r="F76" s="17">
        <f>[5]PAREGGIO!I11</f>
        <v>42500</v>
      </c>
      <c r="G76" s="17">
        <f>[5]PAREGGIO!J11</f>
        <v>36600</v>
      </c>
      <c r="H76" s="17">
        <f>[5]PAREGGIO!K11</f>
        <v>30000</v>
      </c>
      <c r="I76" s="17">
        <f>[5]PAREGGIO!L11</f>
        <v>31300</v>
      </c>
    </row>
    <row r="77" spans="1:11" ht="21" customHeight="1" x14ac:dyDescent="0.25">
      <c r="A77" s="1"/>
      <c r="B77" s="119" t="s">
        <v>16</v>
      </c>
      <c r="C77" s="119"/>
      <c r="D77" s="119"/>
      <c r="E77" s="119"/>
      <c r="F77" s="24">
        <f>SUM(F75:F76)</f>
        <v>1053669.1400000001</v>
      </c>
      <c r="G77" s="24">
        <f t="shared" ref="G77:H77" si="2">SUM(G75:G76)</f>
        <v>1022661.62</v>
      </c>
      <c r="H77" s="24">
        <f t="shared" si="2"/>
        <v>971995</v>
      </c>
      <c r="I77" s="24">
        <f>SUM(I75:I76)</f>
        <v>974490</v>
      </c>
    </row>
    <row r="78" spans="1:11" x14ac:dyDescent="0.25">
      <c r="A78" s="1"/>
    </row>
    <row r="79" spans="1:11" ht="18" customHeight="1" x14ac:dyDescent="0.25">
      <c r="A79" s="20" t="s">
        <v>56</v>
      </c>
    </row>
    <row r="80" spans="1:11" ht="53.25" customHeight="1" x14ac:dyDescent="0.25">
      <c r="A80" s="69" t="s">
        <v>57</v>
      </c>
      <c r="B80" s="69"/>
      <c r="C80" s="69"/>
      <c r="D80" s="69"/>
      <c r="E80" s="69"/>
      <c r="F80" s="69"/>
      <c r="G80" s="69"/>
      <c r="H80" s="69"/>
      <c r="I80" s="69"/>
      <c r="J80" s="69"/>
      <c r="K80" s="69"/>
    </row>
    <row r="81" spans="1:11" x14ac:dyDescent="0.25">
      <c r="A81" s="1"/>
    </row>
    <row r="82" spans="1:11" ht="18" x14ac:dyDescent="0.25">
      <c r="A82" s="7" t="s">
        <v>58</v>
      </c>
    </row>
    <row r="83" spans="1:11" ht="7.5" customHeight="1" x14ac:dyDescent="0.25">
      <c r="A83" s="3"/>
    </row>
    <row r="84" spans="1:11" x14ac:dyDescent="0.25">
      <c r="A84" s="6" t="s">
        <v>59</v>
      </c>
    </row>
    <row r="85" spans="1:11" ht="49.5" customHeight="1" x14ac:dyDescent="0.25">
      <c r="A85" s="69" t="s">
        <v>60</v>
      </c>
      <c r="B85" s="69"/>
      <c r="C85" s="69"/>
      <c r="D85" s="69"/>
      <c r="E85" s="69"/>
      <c r="F85" s="69"/>
      <c r="G85" s="69"/>
      <c r="H85" s="69"/>
      <c r="I85" s="69"/>
      <c r="J85" s="69"/>
      <c r="K85" s="69"/>
    </row>
    <row r="86" spans="1:11" x14ac:dyDescent="0.25">
      <c r="A86" s="1"/>
    </row>
    <row r="87" spans="1:11" ht="21" customHeight="1" x14ac:dyDescent="0.25">
      <c r="B87" s="115" t="s">
        <v>61</v>
      </c>
      <c r="C87" s="116"/>
      <c r="D87" s="116"/>
      <c r="E87" s="117"/>
      <c r="F87" s="21">
        <f>F64</f>
        <v>2015</v>
      </c>
      <c r="G87" s="21">
        <f>F87+1</f>
        <v>2016</v>
      </c>
      <c r="H87" s="21">
        <f>G87+1</f>
        <v>2017</v>
      </c>
      <c r="I87" s="21">
        <f>H87+1</f>
        <v>2018</v>
      </c>
    </row>
    <row r="88" spans="1:11" ht="21" customHeight="1" x14ac:dyDescent="0.25">
      <c r="B88" s="110" t="s">
        <v>62</v>
      </c>
      <c r="C88" s="110"/>
      <c r="D88" s="110"/>
      <c r="E88" s="110"/>
      <c r="F88" s="17">
        <f>[5]PAREGGIO!B7</f>
        <v>855600</v>
      </c>
      <c r="G88" s="17">
        <f>[5]PAREGGIO!C7</f>
        <v>831900</v>
      </c>
      <c r="H88" s="17">
        <f>[5]PAREGGIO!D7</f>
        <v>817900</v>
      </c>
      <c r="I88" s="17">
        <f>[5]PAREGGIO!E7</f>
        <v>820900</v>
      </c>
    </row>
    <row r="89" spans="1:11" ht="21" customHeight="1" x14ac:dyDescent="0.25">
      <c r="B89" s="110" t="s">
        <v>47</v>
      </c>
      <c r="C89" s="110"/>
      <c r="D89" s="110"/>
      <c r="E89" s="110"/>
      <c r="F89" s="17">
        <f>[5]PAREGGIO!B8</f>
        <v>15200</v>
      </c>
      <c r="G89" s="17">
        <f>[5]PAREGGIO!C8</f>
        <v>19700</v>
      </c>
      <c r="H89" s="17">
        <f>[5]PAREGGIO!D8</f>
        <v>16200</v>
      </c>
      <c r="I89" s="17">
        <f>[5]PAREGGIO!E8</f>
        <v>16200</v>
      </c>
    </row>
    <row r="90" spans="1:11" ht="21" customHeight="1" x14ac:dyDescent="0.25">
      <c r="B90" s="110" t="s">
        <v>48</v>
      </c>
      <c r="C90" s="110"/>
      <c r="D90" s="110"/>
      <c r="E90" s="110"/>
      <c r="F90" s="17">
        <f>[5]PAREGGIO!B9</f>
        <v>160450</v>
      </c>
      <c r="G90" s="17">
        <f>[5]PAREGGIO!C9</f>
        <v>149635</v>
      </c>
      <c r="H90" s="17">
        <f>[5]PAREGGIO!D9</f>
        <v>137895</v>
      </c>
      <c r="I90" s="17">
        <f>[5]PAREGGIO!E9</f>
        <v>137390</v>
      </c>
    </row>
    <row r="91" spans="1:11" ht="21" customHeight="1" x14ac:dyDescent="0.25">
      <c r="B91" s="110" t="s">
        <v>63</v>
      </c>
      <c r="C91" s="110"/>
      <c r="D91" s="110"/>
      <c r="E91" s="110"/>
      <c r="F91" s="17">
        <f>[5]PAREGGIO!B10</f>
        <v>607400</v>
      </c>
      <c r="G91" s="17">
        <f>[5]PAREGGIO!C10</f>
        <v>524000</v>
      </c>
      <c r="H91" s="17">
        <f>[5]PAREGGIO!D10</f>
        <v>175000</v>
      </c>
      <c r="I91" s="17">
        <f>[5]PAREGGIO!E10</f>
        <v>85000</v>
      </c>
    </row>
    <row r="92" spans="1:11" ht="21" customHeight="1" x14ac:dyDescent="0.25">
      <c r="B92" s="110" t="s">
        <v>64</v>
      </c>
      <c r="C92" s="110"/>
      <c r="D92" s="110"/>
      <c r="E92" s="110"/>
      <c r="F92" s="17">
        <f>[5]PAREGGIO!B11</f>
        <v>0</v>
      </c>
      <c r="G92" s="17">
        <f>[5]PAREGGIO!C11</f>
        <v>0</v>
      </c>
      <c r="H92" s="17">
        <f>[5]PAREGGIO!D11</f>
        <v>0</v>
      </c>
      <c r="I92" s="17">
        <f>[5]PAREGGIO!E11</f>
        <v>0</v>
      </c>
    </row>
    <row r="93" spans="1:11" ht="21" customHeight="1" x14ac:dyDescent="0.25">
      <c r="B93" s="110" t="s">
        <v>65</v>
      </c>
      <c r="C93" s="110"/>
      <c r="D93" s="110"/>
      <c r="E93" s="110"/>
      <c r="F93" s="17">
        <f>[5]PAREGGIO!B12</f>
        <v>0</v>
      </c>
      <c r="G93" s="17">
        <f>[5]PAREGGIO!C12</f>
        <v>0</v>
      </c>
      <c r="H93" s="17">
        <f>[5]PAREGGIO!D12</f>
        <v>0</v>
      </c>
      <c r="I93" s="17">
        <f>[5]PAREGGIO!E12</f>
        <v>0</v>
      </c>
    </row>
    <row r="94" spans="1:11" ht="21" customHeight="1" x14ac:dyDescent="0.25">
      <c r="B94" s="110" t="s">
        <v>66</v>
      </c>
      <c r="C94" s="110"/>
      <c r="D94" s="110"/>
      <c r="E94" s="110"/>
      <c r="F94" s="17">
        <f>[5]PAREGGIO!B13</f>
        <v>0</v>
      </c>
      <c r="G94" s="17">
        <f>[5]PAREGGIO!C13</f>
        <v>0</v>
      </c>
      <c r="H94" s="17">
        <f>[5]PAREGGIO!D13</f>
        <v>0</v>
      </c>
      <c r="I94" s="17">
        <f>[5]PAREGGIO!E13</f>
        <v>0</v>
      </c>
    </row>
    <row r="95" spans="1:11" ht="21" customHeight="1" x14ac:dyDescent="0.25">
      <c r="B95" s="110" t="s">
        <v>67</v>
      </c>
      <c r="C95" s="110"/>
      <c r="D95" s="110"/>
      <c r="E95" s="110"/>
      <c r="F95" s="17">
        <f>[5]PAREGGIO!B14</f>
        <v>413630</v>
      </c>
      <c r="G95" s="17">
        <f>[5]PAREGGIO!C14</f>
        <v>410650</v>
      </c>
      <c r="H95" s="17">
        <f>[5]PAREGGIO!D14</f>
        <v>410750</v>
      </c>
      <c r="I95" s="17">
        <f>[5]PAREGGIO!E14</f>
        <v>410750</v>
      </c>
    </row>
    <row r="96" spans="1:11" ht="21" customHeight="1" x14ac:dyDescent="0.25">
      <c r="B96" s="114" t="s">
        <v>50</v>
      </c>
      <c r="C96" s="114"/>
      <c r="D96" s="114"/>
      <c r="E96" s="114"/>
      <c r="F96" s="13">
        <f>[5]ENTRATA!F8+[5]ENTRATA!F7</f>
        <v>99239</v>
      </c>
      <c r="G96" s="13">
        <f>[5]ENTRATA!I8+[5]ENTRATA!I7</f>
        <v>395136.25</v>
      </c>
      <c r="H96" s="13">
        <f>[5]ENTRATA!J8+[5]ENTRATA!J7</f>
        <v>0</v>
      </c>
      <c r="I96" s="13">
        <f>[5]ENTRATA!K8+[5]ENTRATA!K7</f>
        <v>0</v>
      </c>
    </row>
    <row r="97" spans="1:9" ht="21" customHeight="1" x14ac:dyDescent="0.25">
      <c r="B97" s="110" t="s">
        <v>51</v>
      </c>
      <c r="C97" s="110"/>
      <c r="D97" s="110"/>
      <c r="E97" s="110"/>
      <c r="F97" s="17">
        <f>[5]PAREGGIO!B3</f>
        <v>0</v>
      </c>
      <c r="G97" s="17">
        <f>[5]PAREGGIO!C3</f>
        <v>0</v>
      </c>
      <c r="H97" s="17">
        <f>[5]PAREGGIO!D3</f>
        <v>0</v>
      </c>
      <c r="I97" s="17">
        <f>[5]PAREGGIO!E3</f>
        <v>0</v>
      </c>
    </row>
    <row r="98" spans="1:9" ht="14.25" customHeight="1" x14ac:dyDescent="0.25">
      <c r="B98" s="110"/>
      <c r="C98" s="110"/>
      <c r="D98" s="110"/>
      <c r="E98" s="110"/>
      <c r="F98" s="17"/>
      <c r="G98" s="17"/>
      <c r="H98" s="17"/>
      <c r="I98" s="17"/>
    </row>
    <row r="99" spans="1:9" ht="21" customHeight="1" x14ac:dyDescent="0.25">
      <c r="B99" s="112" t="s">
        <v>16</v>
      </c>
      <c r="C99" s="112"/>
      <c r="D99" s="112"/>
      <c r="E99" s="112"/>
      <c r="F99" s="25">
        <f>SUM(F88:F98)</f>
        <v>2151519</v>
      </c>
      <c r="G99" s="25">
        <f>SUM(G88:G98)</f>
        <v>2331021.25</v>
      </c>
      <c r="H99" s="25">
        <f>SUM(H88:H98)</f>
        <v>1557745</v>
      </c>
      <c r="I99" s="25">
        <f>SUM(I88:I98)</f>
        <v>1470240</v>
      </c>
    </row>
    <row r="100" spans="1:9" ht="9.75" customHeight="1" x14ac:dyDescent="0.25">
      <c r="C100" s="1"/>
      <c r="D100" s="10"/>
      <c r="E100" s="10"/>
      <c r="F100" s="10"/>
    </row>
    <row r="101" spans="1:9" ht="21" customHeight="1" x14ac:dyDescent="0.25">
      <c r="B101" s="113" t="s">
        <v>53</v>
      </c>
      <c r="C101" s="113"/>
      <c r="D101" s="113"/>
      <c r="E101" s="113"/>
      <c r="F101" s="21">
        <f>F87</f>
        <v>2015</v>
      </c>
      <c r="G101" s="21">
        <f>G87</f>
        <v>2016</v>
      </c>
      <c r="H101" s="21">
        <f>H87</f>
        <v>2017</v>
      </c>
      <c r="I101" s="21">
        <f>I87</f>
        <v>2018</v>
      </c>
    </row>
    <row r="102" spans="1:9" ht="21" customHeight="1" x14ac:dyDescent="0.25">
      <c r="B102" s="110" t="s">
        <v>54</v>
      </c>
      <c r="C102" s="110"/>
      <c r="D102" s="110"/>
      <c r="E102" s="110"/>
      <c r="F102" s="26">
        <f>[5]PAREGGIO!B19</f>
        <v>1011169.1400000002</v>
      </c>
      <c r="G102" s="26">
        <f>[5]PAREGGIO!C19</f>
        <v>986061.62</v>
      </c>
      <c r="H102" s="26">
        <f>[5]PAREGGIO!D19</f>
        <v>941995</v>
      </c>
      <c r="I102" s="26">
        <f>[5]PAREGGIO!E19</f>
        <v>943190</v>
      </c>
    </row>
    <row r="103" spans="1:9" ht="21" customHeight="1" x14ac:dyDescent="0.25">
      <c r="B103" s="110" t="s">
        <v>68</v>
      </c>
      <c r="C103" s="110"/>
      <c r="D103" s="110"/>
      <c r="E103" s="110"/>
      <c r="F103" s="26">
        <f>[5]PAREGGIO!B20</f>
        <v>684219.8600000001</v>
      </c>
      <c r="G103" s="26">
        <f>[5]PAREGGIO!C20</f>
        <v>897709.62999999989</v>
      </c>
      <c r="H103" s="26">
        <f>[5]PAREGGIO!D20</f>
        <v>175000</v>
      </c>
      <c r="I103" s="26">
        <f>[5]PAREGGIO!E20</f>
        <v>85000</v>
      </c>
    </row>
    <row r="104" spans="1:9" ht="21" customHeight="1" x14ac:dyDescent="0.25">
      <c r="B104" s="110" t="s">
        <v>69</v>
      </c>
      <c r="C104" s="110"/>
      <c r="D104" s="110"/>
      <c r="E104" s="110"/>
      <c r="F104" s="26">
        <f>[5]PAREGGIO!B21</f>
        <v>0</v>
      </c>
      <c r="G104" s="26">
        <f>[5]PAREGGIO!C21</f>
        <v>0</v>
      </c>
      <c r="H104" s="26">
        <f>[5]PAREGGIO!D21</f>
        <v>0</v>
      </c>
      <c r="I104" s="26">
        <f>[5]PAREGGIO!E21</f>
        <v>0</v>
      </c>
    </row>
    <row r="105" spans="1:9" ht="21" customHeight="1" x14ac:dyDescent="0.25">
      <c r="B105" s="110" t="s">
        <v>55</v>
      </c>
      <c r="C105" s="110"/>
      <c r="D105" s="110"/>
      <c r="E105" s="110"/>
      <c r="F105" s="26">
        <f>[5]PAREGGIO!B22</f>
        <v>42500</v>
      </c>
      <c r="G105" s="26">
        <f>[5]PAREGGIO!C22</f>
        <v>36600</v>
      </c>
      <c r="H105" s="26">
        <f>[5]PAREGGIO!D22</f>
        <v>30000</v>
      </c>
      <c r="I105" s="26">
        <f>[5]PAREGGIO!E22</f>
        <v>31300</v>
      </c>
    </row>
    <row r="106" spans="1:9" ht="21" customHeight="1" x14ac:dyDescent="0.25">
      <c r="B106" s="110" t="s">
        <v>70</v>
      </c>
      <c r="C106" s="110"/>
      <c r="D106" s="110"/>
      <c r="E106" s="110"/>
      <c r="F106" s="26">
        <f>[5]PAREGGIO!B23</f>
        <v>0</v>
      </c>
      <c r="G106" s="26">
        <f>[5]PAREGGIO!C23</f>
        <v>0</v>
      </c>
      <c r="H106" s="26">
        <f>[5]PAREGGIO!D23</f>
        <v>0</v>
      </c>
      <c r="I106" s="26">
        <f>[5]PAREGGIO!E23</f>
        <v>0</v>
      </c>
    </row>
    <row r="107" spans="1:9" ht="21" customHeight="1" x14ac:dyDescent="0.25">
      <c r="B107" s="110" t="s">
        <v>71</v>
      </c>
      <c r="C107" s="110"/>
      <c r="D107" s="110"/>
      <c r="E107" s="110"/>
      <c r="F107" s="26">
        <f>[5]PAREGGIO!B25</f>
        <v>413630</v>
      </c>
      <c r="G107" s="26">
        <f>[5]PAREGGIO!C25</f>
        <v>410650</v>
      </c>
      <c r="H107" s="26">
        <f>[5]PAREGGIO!D25</f>
        <v>410750</v>
      </c>
      <c r="I107" s="26">
        <f>[5]PAREGGIO!E25</f>
        <v>410750</v>
      </c>
    </row>
    <row r="108" spans="1:9" ht="21" customHeight="1" x14ac:dyDescent="0.25">
      <c r="B108" s="110" t="s">
        <v>72</v>
      </c>
      <c r="C108" s="110"/>
      <c r="D108" s="110"/>
      <c r="E108" s="110"/>
      <c r="F108" s="26"/>
      <c r="G108" s="26"/>
      <c r="H108" s="26"/>
      <c r="I108" s="26"/>
    </row>
    <row r="109" spans="1:9" ht="21" customHeight="1" x14ac:dyDescent="0.25">
      <c r="B109" s="111" t="s">
        <v>16</v>
      </c>
      <c r="C109" s="111"/>
      <c r="D109" s="111"/>
      <c r="E109" s="111"/>
      <c r="F109" s="25">
        <f>SUM(F102:F108)</f>
        <v>2151519.0000000005</v>
      </c>
      <c r="G109" s="25">
        <f>SUM(G102:G108)</f>
        <v>2331021.25</v>
      </c>
      <c r="H109" s="25">
        <f>SUM(H102:H108)</f>
        <v>1557745</v>
      </c>
      <c r="I109" s="25">
        <f>SUM(I102:I108)</f>
        <v>1470240</v>
      </c>
    </row>
    <row r="110" spans="1:9" ht="12" customHeight="1" x14ac:dyDescent="0.25"/>
    <row r="111" spans="1:9" ht="18" x14ac:dyDescent="0.25">
      <c r="A111" s="7" t="s">
        <v>73</v>
      </c>
    </row>
    <row r="112" spans="1:9" ht="10.5" customHeight="1" x14ac:dyDescent="0.25">
      <c r="A112" s="3"/>
    </row>
    <row r="113" spans="1:11" ht="37.5" customHeight="1" x14ac:dyDescent="0.25">
      <c r="A113" s="69" t="s">
        <v>74</v>
      </c>
      <c r="B113" s="69"/>
      <c r="C113" s="69"/>
      <c r="D113" s="69"/>
      <c r="E113" s="69"/>
      <c r="F113" s="69"/>
      <c r="G113" s="69"/>
      <c r="H113" s="69"/>
      <c r="I113" s="69"/>
      <c r="J113" s="69"/>
      <c r="K113" s="69"/>
    </row>
    <row r="114" spans="1:11" ht="49.5" customHeight="1" x14ac:dyDescent="0.25">
      <c r="A114" s="69" t="s">
        <v>75</v>
      </c>
      <c r="B114" s="69"/>
      <c r="C114" s="69"/>
      <c r="D114" s="69"/>
      <c r="E114" s="69"/>
      <c r="F114" s="69"/>
      <c r="G114" s="69"/>
      <c r="H114" s="69"/>
      <c r="I114" s="69"/>
      <c r="J114" s="69"/>
      <c r="K114" s="69"/>
    </row>
    <row r="115" spans="1:11" s="28" customFormat="1" x14ac:dyDescent="0.25">
      <c r="A115" s="27"/>
    </row>
    <row r="116" spans="1:11" ht="18" x14ac:dyDescent="0.25">
      <c r="A116" s="7" t="s">
        <v>76</v>
      </c>
    </row>
    <row r="117" spans="1:11" x14ac:dyDescent="0.25">
      <c r="A117" s="3"/>
    </row>
    <row r="118" spans="1:11" x14ac:dyDescent="0.25">
      <c r="A118" s="6" t="s">
        <v>77</v>
      </c>
    </row>
    <row r="119" spans="1:11" ht="93" customHeight="1" x14ac:dyDescent="0.25">
      <c r="A119" s="69" t="s">
        <v>78</v>
      </c>
      <c r="B119" s="69"/>
      <c r="C119" s="69"/>
      <c r="D119" s="69"/>
      <c r="E119" s="69"/>
      <c r="F119" s="69"/>
      <c r="G119" s="69"/>
      <c r="H119" s="69"/>
      <c r="I119" s="69"/>
      <c r="J119" s="69"/>
      <c r="K119" s="69"/>
    </row>
    <row r="120" spans="1:11" x14ac:dyDescent="0.25">
      <c r="A120" s="3"/>
    </row>
    <row r="121" spans="1:11" x14ac:dyDescent="0.25">
      <c r="A121" s="6" t="s">
        <v>79</v>
      </c>
    </row>
    <row r="122" spans="1:11" ht="59.25" customHeight="1" x14ac:dyDescent="0.25">
      <c r="A122" s="69" t="s">
        <v>80</v>
      </c>
      <c r="B122" s="69"/>
      <c r="C122" s="69"/>
      <c r="D122" s="69"/>
      <c r="E122" s="69"/>
      <c r="F122" s="69"/>
      <c r="G122" s="69"/>
      <c r="H122" s="69"/>
      <c r="I122" s="69"/>
      <c r="J122" s="69"/>
      <c r="K122" s="69"/>
    </row>
    <row r="124" spans="1:11" ht="18" x14ac:dyDescent="0.25">
      <c r="A124" s="7" t="s">
        <v>81</v>
      </c>
    </row>
    <row r="125" spans="1:11" x14ac:dyDescent="0.25">
      <c r="A125" s="3"/>
    </row>
    <row r="126" spans="1:11" x14ac:dyDescent="0.25">
      <c r="A126" s="6" t="s">
        <v>82</v>
      </c>
    </row>
    <row r="127" spans="1:11" ht="46.5" customHeight="1" x14ac:dyDescent="0.25">
      <c r="A127" s="69" t="s">
        <v>83</v>
      </c>
      <c r="B127" s="69"/>
      <c r="C127" s="69"/>
      <c r="D127" s="69"/>
      <c r="E127" s="69"/>
      <c r="F127" s="69"/>
      <c r="G127" s="69"/>
      <c r="H127" s="69"/>
      <c r="I127" s="69"/>
      <c r="J127" s="69"/>
      <c r="K127" s="69"/>
    </row>
    <row r="128" spans="1:11" x14ac:dyDescent="0.25">
      <c r="A128" s="3"/>
    </row>
    <row r="129" spans="1:11" x14ac:dyDescent="0.25">
      <c r="A129" s="6" t="s">
        <v>84</v>
      </c>
    </row>
    <row r="130" spans="1:11" ht="70.5" customHeight="1" x14ac:dyDescent="0.25">
      <c r="A130" s="69" t="s">
        <v>364</v>
      </c>
      <c r="B130" s="69"/>
      <c r="C130" s="69"/>
      <c r="D130" s="69"/>
      <c r="E130" s="69"/>
      <c r="F130" s="69"/>
      <c r="G130" s="69"/>
      <c r="H130" s="69"/>
      <c r="I130" s="69"/>
      <c r="J130" s="69"/>
      <c r="K130" s="69"/>
    </row>
    <row r="131" spans="1:11" ht="6" customHeight="1" x14ac:dyDescent="0.25">
      <c r="A131" s="8"/>
      <c r="B131" s="8"/>
      <c r="C131" s="8"/>
      <c r="D131" s="8"/>
      <c r="E131" s="8"/>
      <c r="F131" s="8"/>
      <c r="G131" s="8"/>
      <c r="H131" s="8"/>
      <c r="I131" s="8"/>
      <c r="J131" s="8"/>
      <c r="K131" s="8"/>
    </row>
    <row r="132" spans="1:11" ht="18" x14ac:dyDescent="0.25">
      <c r="A132" s="7" t="s">
        <v>85</v>
      </c>
    </row>
    <row r="133" spans="1:11" x14ac:dyDescent="0.25">
      <c r="A133" s="3"/>
    </row>
    <row r="134" spans="1:11" x14ac:dyDescent="0.25">
      <c r="A134" s="6" t="s">
        <v>86</v>
      </c>
    </row>
    <row r="135" spans="1:11" ht="111.75" customHeight="1" x14ac:dyDescent="0.25">
      <c r="A135" s="69" t="s">
        <v>87</v>
      </c>
      <c r="B135" s="69"/>
      <c r="C135" s="69"/>
      <c r="D135" s="69"/>
      <c r="E135" s="69"/>
      <c r="F135" s="69"/>
      <c r="G135" s="69"/>
      <c r="H135" s="69"/>
      <c r="I135" s="69"/>
      <c r="J135" s="69"/>
      <c r="K135" s="69"/>
    </row>
    <row r="136" spans="1:11" x14ac:dyDescent="0.25">
      <c r="A136" s="6" t="s">
        <v>88</v>
      </c>
    </row>
    <row r="137" spans="1:11" ht="113.25" customHeight="1" x14ac:dyDescent="0.25">
      <c r="A137" s="69" t="s">
        <v>365</v>
      </c>
      <c r="B137" s="69"/>
      <c r="C137" s="69"/>
      <c r="D137" s="69"/>
      <c r="E137" s="69"/>
      <c r="F137" s="69"/>
      <c r="G137" s="69"/>
      <c r="H137" s="69"/>
      <c r="I137" s="69"/>
      <c r="J137" s="69"/>
      <c r="K137" s="69"/>
    </row>
    <row r="138" spans="1:11" x14ac:dyDescent="0.25">
      <c r="A138" s="1"/>
    </row>
    <row r="139" spans="1:11" ht="32.25" customHeight="1" x14ac:dyDescent="0.25">
      <c r="A139" s="1"/>
      <c r="C139" s="94" t="s">
        <v>89</v>
      </c>
      <c r="D139" s="94"/>
      <c r="E139" s="94"/>
      <c r="F139" s="94"/>
      <c r="G139" s="21">
        <f>G101</f>
        <v>2016</v>
      </c>
      <c r="H139" s="21">
        <f>G139+1</f>
        <v>2017</v>
      </c>
      <c r="I139" s="21">
        <f>H139+1</f>
        <v>2018</v>
      </c>
    </row>
    <row r="140" spans="1:11" ht="22.5" customHeight="1" x14ac:dyDescent="0.25">
      <c r="A140" s="1"/>
      <c r="C140" s="106" t="s">
        <v>90</v>
      </c>
      <c r="D140" s="107"/>
      <c r="E140" s="107"/>
      <c r="F140" s="108"/>
      <c r="G140" s="29">
        <f>[5]ENTRATA!I24</f>
        <v>831900</v>
      </c>
      <c r="H140" s="29">
        <f>[5]ENTRATA!J24</f>
        <v>817900</v>
      </c>
      <c r="I140" s="29">
        <f>[5]ENTRATA!K24</f>
        <v>820900</v>
      </c>
    </row>
    <row r="141" spans="1:11" ht="22.5" customHeight="1" x14ac:dyDescent="0.25">
      <c r="A141" s="1"/>
      <c r="C141" s="106" t="s">
        <v>91</v>
      </c>
      <c r="D141" s="107"/>
      <c r="E141" s="107"/>
      <c r="F141" s="108"/>
      <c r="G141" s="17"/>
      <c r="H141" s="17"/>
      <c r="I141" s="17"/>
    </row>
    <row r="142" spans="1:11" ht="22.5" customHeight="1" x14ac:dyDescent="0.25">
      <c r="A142" s="1"/>
      <c r="C142" s="106" t="s">
        <v>92</v>
      </c>
      <c r="D142" s="107"/>
      <c r="E142" s="107"/>
      <c r="F142" s="108"/>
      <c r="G142" s="17">
        <f>[5]ENTRATA!H28</f>
        <v>0</v>
      </c>
      <c r="H142" s="17">
        <f>[5]ENTRATA!I28</f>
        <v>0</v>
      </c>
      <c r="I142" s="17">
        <f>[5]ENTRATA!J28</f>
        <v>0</v>
      </c>
    </row>
    <row r="143" spans="1:11" ht="22.5" customHeight="1" x14ac:dyDescent="0.25">
      <c r="A143" s="1"/>
      <c r="C143" s="106" t="s">
        <v>93</v>
      </c>
      <c r="D143" s="107"/>
      <c r="E143" s="107"/>
      <c r="F143" s="108"/>
      <c r="G143" s="17"/>
      <c r="H143" s="17"/>
      <c r="I143" s="17"/>
    </row>
    <row r="144" spans="1:11" ht="22.5" customHeight="1" x14ac:dyDescent="0.25">
      <c r="A144" s="1"/>
      <c r="C144" s="109" t="s">
        <v>94</v>
      </c>
      <c r="D144" s="109"/>
      <c r="E144" s="109"/>
      <c r="F144" s="109"/>
      <c r="G144" s="17">
        <f t="shared" ref="G144:I144" si="3">SUM(G140:G143)</f>
        <v>831900</v>
      </c>
      <c r="H144" s="17">
        <f t="shared" si="3"/>
        <v>817900</v>
      </c>
      <c r="I144" s="17">
        <f t="shared" si="3"/>
        <v>820900</v>
      </c>
    </row>
    <row r="145" spans="1:11" ht="16.5" customHeight="1" x14ac:dyDescent="0.25">
      <c r="A145" s="1"/>
    </row>
    <row r="146" spans="1:11" ht="37.5" customHeight="1" x14ac:dyDescent="0.25">
      <c r="A146" s="90" t="s">
        <v>95</v>
      </c>
      <c r="B146" s="90"/>
      <c r="C146" s="90"/>
      <c r="D146" s="90"/>
      <c r="E146" s="90"/>
      <c r="F146" s="90"/>
      <c r="G146" s="90"/>
      <c r="H146" s="90"/>
      <c r="I146" s="90"/>
      <c r="J146" s="90"/>
      <c r="K146" s="90"/>
    </row>
    <row r="147" spans="1:11" x14ac:dyDescent="0.25">
      <c r="A147" s="1"/>
    </row>
    <row r="148" spans="1:11" ht="18" x14ac:dyDescent="0.25">
      <c r="A148" s="7" t="s">
        <v>96</v>
      </c>
    </row>
    <row r="149" spans="1:11" x14ac:dyDescent="0.25">
      <c r="A149" s="3"/>
    </row>
    <row r="150" spans="1:11" x14ac:dyDescent="0.25">
      <c r="A150" s="6" t="s">
        <v>97</v>
      </c>
    </row>
    <row r="151" spans="1:11" ht="58.5" customHeight="1" x14ac:dyDescent="0.25">
      <c r="A151" s="69" t="s">
        <v>98</v>
      </c>
      <c r="B151" s="69"/>
      <c r="C151" s="69"/>
      <c r="D151" s="69"/>
      <c r="E151" s="69"/>
      <c r="F151" s="69"/>
      <c r="G151" s="69"/>
      <c r="H151" s="69"/>
      <c r="I151" s="69"/>
      <c r="J151" s="69"/>
      <c r="K151" s="69"/>
    </row>
    <row r="152" spans="1:11" ht="21" customHeight="1" x14ac:dyDescent="0.25">
      <c r="A152" s="8"/>
      <c r="B152" s="8"/>
      <c r="C152" s="8"/>
      <c r="D152" s="8"/>
      <c r="E152" s="8"/>
      <c r="F152" s="8"/>
      <c r="G152" s="8"/>
      <c r="H152" s="8"/>
      <c r="I152" s="8"/>
      <c r="J152" s="8"/>
      <c r="K152" s="8"/>
    </row>
    <row r="153" spans="1:11" ht="29.25" customHeight="1" x14ac:dyDescent="0.25">
      <c r="A153" s="8"/>
      <c r="B153" s="8"/>
      <c r="C153" s="94" t="s">
        <v>89</v>
      </c>
      <c r="D153" s="94"/>
      <c r="E153" s="94"/>
      <c r="F153" s="94"/>
      <c r="G153" s="21">
        <f>$G$139</f>
        <v>2016</v>
      </c>
      <c r="H153" s="21">
        <f>G153+1</f>
        <v>2017</v>
      </c>
      <c r="I153" s="21">
        <f>H153+1</f>
        <v>2018</v>
      </c>
      <c r="J153" s="8"/>
      <c r="K153" s="8"/>
    </row>
    <row r="154" spans="1:11" ht="29.25" customHeight="1" x14ac:dyDescent="0.25">
      <c r="A154" s="8"/>
      <c r="B154" s="8"/>
      <c r="C154" s="95" t="s">
        <v>99</v>
      </c>
      <c r="D154" s="96"/>
      <c r="E154" s="96"/>
      <c r="F154" s="97"/>
      <c r="G154" s="29">
        <f>[5]ENTRATA!I41+[5]ENTRATA!I46</f>
        <v>19700</v>
      </c>
      <c r="H154" s="29">
        <f>[5]ENTRATA!J41+[5]ENTRATA!J46</f>
        <v>16200</v>
      </c>
      <c r="I154" s="29">
        <f>[5]ENTRATA!K41+[5]ENTRATA!K46</f>
        <v>16200</v>
      </c>
      <c r="J154" s="8"/>
      <c r="K154" s="8"/>
    </row>
    <row r="155" spans="1:11" ht="29.25" customHeight="1" x14ac:dyDescent="0.25">
      <c r="A155" s="8"/>
      <c r="B155" s="8"/>
      <c r="C155" s="95" t="s">
        <v>100</v>
      </c>
      <c r="D155" s="96"/>
      <c r="E155" s="96"/>
      <c r="F155" s="97"/>
      <c r="G155" s="29"/>
      <c r="H155" s="29"/>
      <c r="I155" s="29"/>
      <c r="J155" s="8"/>
      <c r="K155" s="8"/>
    </row>
    <row r="156" spans="1:11" ht="29.25" customHeight="1" x14ac:dyDescent="0.25">
      <c r="A156" s="8"/>
      <c r="B156" s="8"/>
      <c r="C156" s="95" t="s">
        <v>101</v>
      </c>
      <c r="D156" s="96"/>
      <c r="E156" s="96"/>
      <c r="F156" s="97"/>
      <c r="G156" s="29"/>
      <c r="H156" s="29"/>
      <c r="I156" s="29"/>
      <c r="J156" s="8"/>
      <c r="K156" s="8"/>
    </row>
    <row r="157" spans="1:11" ht="29.25" customHeight="1" x14ac:dyDescent="0.25">
      <c r="A157" s="8"/>
      <c r="B157" s="8"/>
      <c r="C157" s="95" t="s">
        <v>102</v>
      </c>
      <c r="D157" s="96"/>
      <c r="E157" s="96"/>
      <c r="F157" s="97"/>
      <c r="G157" s="29"/>
      <c r="H157" s="29"/>
      <c r="I157" s="29"/>
      <c r="J157" s="8"/>
      <c r="K157" s="8"/>
    </row>
    <row r="158" spans="1:11" ht="29.25" customHeight="1" x14ac:dyDescent="0.25">
      <c r="A158" s="8"/>
      <c r="B158" s="8"/>
      <c r="C158" s="95" t="s">
        <v>103</v>
      </c>
      <c r="D158" s="96"/>
      <c r="E158" s="96"/>
      <c r="F158" s="97"/>
      <c r="G158" s="29"/>
      <c r="H158" s="29"/>
      <c r="I158" s="29"/>
      <c r="J158" s="8"/>
      <c r="K158" s="8"/>
    </row>
    <row r="159" spans="1:11" ht="29.25" customHeight="1" x14ac:dyDescent="0.25">
      <c r="A159" s="8"/>
      <c r="B159" s="8"/>
      <c r="C159" s="105" t="s">
        <v>94</v>
      </c>
      <c r="D159" s="105"/>
      <c r="E159" s="105"/>
      <c r="F159" s="105"/>
      <c r="G159" s="30">
        <f t="shared" ref="G159:H159" si="4">SUM(G154:G158)</f>
        <v>19700</v>
      </c>
      <c r="H159" s="30">
        <f t="shared" si="4"/>
        <v>16200</v>
      </c>
      <c r="I159" s="30">
        <f t="shared" ref="I159" si="5">SUM(I154:I158)</f>
        <v>16200</v>
      </c>
      <c r="J159" s="8"/>
      <c r="K159" s="8"/>
    </row>
    <row r="160" spans="1:11" ht="13.5" customHeight="1" x14ac:dyDescent="0.25">
      <c r="A160" s="8"/>
      <c r="B160" s="8"/>
      <c r="C160" s="31"/>
      <c r="D160" s="31"/>
      <c r="E160" s="31"/>
      <c r="F160" s="31"/>
      <c r="G160" s="32"/>
      <c r="H160" s="32"/>
      <c r="I160" s="32"/>
      <c r="J160" s="8"/>
      <c r="K160" s="8"/>
    </row>
    <row r="161" spans="1:11" ht="29.25" customHeight="1" x14ac:dyDescent="0.25">
      <c r="A161" s="90"/>
      <c r="B161" s="90"/>
      <c r="C161" s="90"/>
      <c r="D161" s="90"/>
      <c r="E161" s="90"/>
      <c r="F161" s="90"/>
      <c r="G161" s="90"/>
      <c r="H161" s="90"/>
      <c r="I161" s="90"/>
      <c r="J161" s="90"/>
      <c r="K161" s="90"/>
    </row>
    <row r="162" spans="1:11" s="34" customFormat="1" x14ac:dyDescent="0.25">
      <c r="A162" s="33" t="s">
        <v>104</v>
      </c>
      <c r="C162" s="35"/>
      <c r="D162" s="35"/>
      <c r="E162" s="35"/>
      <c r="F162" s="35"/>
      <c r="G162" s="35"/>
      <c r="H162" s="35"/>
      <c r="I162" s="35"/>
    </row>
    <row r="163" spans="1:11" x14ac:dyDescent="0.25">
      <c r="A163" s="104"/>
      <c r="B163" s="104"/>
      <c r="C163" s="104"/>
      <c r="D163" s="104"/>
      <c r="E163" s="104"/>
      <c r="F163" s="104"/>
      <c r="G163" s="104"/>
      <c r="H163" s="104"/>
      <c r="I163" s="104"/>
    </row>
    <row r="164" spans="1:11" x14ac:dyDescent="0.25">
      <c r="A164" s="6"/>
      <c r="C164" s="28"/>
      <c r="D164" s="28"/>
      <c r="E164" s="28"/>
      <c r="F164" s="28"/>
      <c r="G164" s="28"/>
      <c r="H164" s="28"/>
      <c r="I164" s="28"/>
    </row>
    <row r="165" spans="1:11" ht="18" x14ac:dyDescent="0.25">
      <c r="A165" s="7" t="s">
        <v>105</v>
      </c>
    </row>
    <row r="166" spans="1:11" x14ac:dyDescent="0.25">
      <c r="A166" s="3"/>
    </row>
    <row r="167" spans="1:11" x14ac:dyDescent="0.25">
      <c r="A167" s="6" t="s">
        <v>106</v>
      </c>
    </row>
    <row r="168" spans="1:11" ht="91.5" customHeight="1" x14ac:dyDescent="0.25">
      <c r="A168" s="69" t="s">
        <v>107</v>
      </c>
      <c r="B168" s="69"/>
      <c r="C168" s="69"/>
      <c r="D168" s="69"/>
      <c r="E168" s="69"/>
      <c r="F168" s="69"/>
      <c r="G168" s="69"/>
      <c r="H168" s="69"/>
      <c r="I168" s="69"/>
      <c r="J168" s="69"/>
      <c r="K168" s="69"/>
    </row>
    <row r="169" spans="1:11" ht="48.75" customHeight="1" x14ac:dyDescent="0.25">
      <c r="A169" s="69" t="s">
        <v>108</v>
      </c>
      <c r="B169" s="69"/>
      <c r="C169" s="69"/>
      <c r="D169" s="69"/>
      <c r="E169" s="69"/>
      <c r="F169" s="69"/>
      <c r="G169" s="69"/>
      <c r="H169" s="69"/>
      <c r="I169" s="69"/>
      <c r="J169" s="69"/>
      <c r="K169" s="69"/>
    </row>
    <row r="170" spans="1:11" ht="45.75" customHeight="1" x14ac:dyDescent="0.25">
      <c r="A170" s="69" t="s">
        <v>109</v>
      </c>
      <c r="B170" s="69"/>
      <c r="C170" s="69"/>
      <c r="D170" s="69"/>
      <c r="E170" s="69"/>
      <c r="F170" s="69"/>
      <c r="G170" s="69"/>
      <c r="H170" s="69"/>
      <c r="I170" s="69"/>
      <c r="J170" s="69"/>
      <c r="K170" s="69"/>
    </row>
    <row r="171" spans="1:11" ht="16.5" customHeight="1" x14ac:dyDescent="0.25">
      <c r="A171" s="8"/>
      <c r="B171" s="8"/>
      <c r="C171" s="8"/>
      <c r="D171" s="8"/>
      <c r="E171" s="8"/>
      <c r="F171" s="8"/>
      <c r="G171" s="8"/>
      <c r="H171" s="8"/>
      <c r="I171" s="8"/>
      <c r="J171" s="8"/>
      <c r="K171" s="8"/>
    </row>
    <row r="172" spans="1:11" ht="30.75" customHeight="1" x14ac:dyDescent="0.25">
      <c r="A172" s="8"/>
      <c r="B172" s="8"/>
      <c r="C172" s="94" t="s">
        <v>110</v>
      </c>
      <c r="D172" s="94" t="s">
        <v>111</v>
      </c>
      <c r="E172" s="94" t="s">
        <v>111</v>
      </c>
      <c r="F172" s="94" t="s">
        <v>112</v>
      </c>
      <c r="G172" s="21">
        <f>$G$139</f>
        <v>2016</v>
      </c>
      <c r="H172" s="21">
        <f>G172+1</f>
        <v>2017</v>
      </c>
      <c r="I172" s="21">
        <f>H172+1</f>
        <v>2018</v>
      </c>
      <c r="J172" s="8"/>
      <c r="K172" s="8"/>
    </row>
    <row r="173" spans="1:11" ht="27.75" customHeight="1" x14ac:dyDescent="0.25">
      <c r="A173" s="8"/>
      <c r="B173" s="8"/>
      <c r="C173" s="95" t="s">
        <v>113</v>
      </c>
      <c r="D173" s="96"/>
      <c r="E173" s="96"/>
      <c r="F173" s="97"/>
      <c r="G173" s="29">
        <f>[5]ENTRATA!I67+[5]ENTRATA!I77</f>
        <v>112825</v>
      </c>
      <c r="H173" s="29">
        <f>[5]ENTRATA!J67+[5]ENTRATA!J77</f>
        <v>111595</v>
      </c>
      <c r="I173" s="29">
        <f>[5]ENTRATA!K67+[5]ENTRATA!K77</f>
        <v>111590</v>
      </c>
      <c r="J173" s="8"/>
      <c r="K173" s="8"/>
    </row>
    <row r="174" spans="1:11" ht="27.75" customHeight="1" x14ac:dyDescent="0.25">
      <c r="A174" s="8"/>
      <c r="B174" s="8"/>
      <c r="C174" s="95" t="s">
        <v>114</v>
      </c>
      <c r="D174" s="96">
        <v>36328.019999999997</v>
      </c>
      <c r="E174" s="96">
        <v>2002.28</v>
      </c>
      <c r="F174" s="97">
        <v>1000</v>
      </c>
      <c r="G174" s="29">
        <f>[5]ENTRATA!I83</f>
        <v>20000</v>
      </c>
      <c r="H174" s="29">
        <f>[5]ENTRATA!J83</f>
        <v>20000</v>
      </c>
      <c r="I174" s="29">
        <f>[5]ENTRATA!K83</f>
        <v>20000</v>
      </c>
      <c r="J174" s="8"/>
      <c r="K174" s="8"/>
    </row>
    <row r="175" spans="1:11" ht="27.75" customHeight="1" x14ac:dyDescent="0.25">
      <c r="A175" s="8"/>
      <c r="B175" s="8"/>
      <c r="C175" s="95" t="s">
        <v>115</v>
      </c>
      <c r="D175" s="96">
        <v>225.7</v>
      </c>
      <c r="E175" s="96">
        <v>0</v>
      </c>
      <c r="F175" s="97">
        <v>500</v>
      </c>
      <c r="G175" s="29">
        <f>[5]ENTRATA!I89</f>
        <v>500</v>
      </c>
      <c r="H175" s="29">
        <f>[5]ENTRATA!J89</f>
        <v>500</v>
      </c>
      <c r="I175" s="29">
        <f>[5]ENTRATA!K89</f>
        <v>500</v>
      </c>
      <c r="J175" s="8"/>
      <c r="K175" s="8"/>
    </row>
    <row r="176" spans="1:11" ht="27.75" customHeight="1" x14ac:dyDescent="0.25">
      <c r="A176" s="8"/>
      <c r="B176" s="8"/>
      <c r="C176" s="95" t="s">
        <v>116</v>
      </c>
      <c r="D176" s="96">
        <v>0</v>
      </c>
      <c r="E176" s="96">
        <v>0</v>
      </c>
      <c r="F176" s="97">
        <v>0</v>
      </c>
      <c r="G176" s="29"/>
      <c r="H176" s="29"/>
      <c r="I176" s="29"/>
      <c r="J176" s="8"/>
      <c r="K176" s="8"/>
    </row>
    <row r="177" spans="1:11" ht="27.75" customHeight="1" x14ac:dyDescent="0.25">
      <c r="C177" s="95" t="s">
        <v>117</v>
      </c>
      <c r="D177" s="96">
        <v>22321.21</v>
      </c>
      <c r="E177" s="96">
        <v>16041.1</v>
      </c>
      <c r="F177" s="97">
        <v>41540</v>
      </c>
      <c r="G177" s="29">
        <f>[5]ENTRATA!I95+[5]ENTRATA!I105+[5]ENTRATA!I110</f>
        <v>16310</v>
      </c>
      <c r="H177" s="29">
        <f>[5]ENTRATA!J95+[5]ENTRATA!J105+[5]ENTRATA!J110</f>
        <v>5800</v>
      </c>
      <c r="I177" s="29">
        <f>[5]ENTRATA!K95+[5]ENTRATA!K105+[5]ENTRATA!K110</f>
        <v>5300</v>
      </c>
    </row>
    <row r="178" spans="1:11" ht="27.75" customHeight="1" x14ac:dyDescent="0.25">
      <c r="C178" s="101" t="s">
        <v>94</v>
      </c>
      <c r="D178" s="102"/>
      <c r="E178" s="102"/>
      <c r="F178" s="103"/>
      <c r="G178" s="36">
        <f t="shared" ref="G178:H178" si="6">SUM(G173:G177)</f>
        <v>149635</v>
      </c>
      <c r="H178" s="36">
        <f t="shared" si="6"/>
        <v>137895</v>
      </c>
      <c r="I178" s="36">
        <f t="shared" ref="I178" si="7">SUM(I173:I177)</f>
        <v>137390</v>
      </c>
    </row>
    <row r="179" spans="1:11" ht="27.75" customHeight="1" x14ac:dyDescent="0.25">
      <c r="A179" s="6" t="s">
        <v>104</v>
      </c>
      <c r="C179" s="37"/>
      <c r="D179" s="37"/>
      <c r="E179" s="37"/>
      <c r="F179" s="37"/>
      <c r="G179" s="32"/>
      <c r="H179" s="32"/>
      <c r="I179" s="32"/>
    </row>
    <row r="180" spans="1:11" ht="27.75" customHeight="1" x14ac:dyDescent="0.25">
      <c r="A180" s="90"/>
      <c r="B180" s="90"/>
      <c r="C180" s="90"/>
      <c r="D180" s="90"/>
      <c r="E180" s="90"/>
      <c r="F180" s="90"/>
      <c r="G180" s="90"/>
      <c r="H180" s="90"/>
      <c r="I180" s="90"/>
      <c r="J180" s="90"/>
      <c r="K180" s="90"/>
    </row>
    <row r="181" spans="1:11" x14ac:dyDescent="0.25">
      <c r="C181" s="38"/>
      <c r="D181" s="39"/>
      <c r="E181" s="39"/>
      <c r="F181" s="39"/>
      <c r="G181" s="39"/>
    </row>
    <row r="182" spans="1:11" ht="18" x14ac:dyDescent="0.25">
      <c r="A182" s="7" t="s">
        <v>118</v>
      </c>
    </row>
    <row r="183" spans="1:11" x14ac:dyDescent="0.25">
      <c r="A183" s="3"/>
    </row>
    <row r="184" spans="1:11" x14ac:dyDescent="0.25">
      <c r="A184" s="6" t="s">
        <v>119</v>
      </c>
    </row>
    <row r="185" spans="1:11" ht="78.75" customHeight="1" x14ac:dyDescent="0.25">
      <c r="A185" s="69" t="s">
        <v>120</v>
      </c>
      <c r="B185" s="69"/>
      <c r="C185" s="69"/>
      <c r="D185" s="69"/>
      <c r="E185" s="69"/>
      <c r="F185" s="69"/>
      <c r="G185" s="69"/>
      <c r="H185" s="69"/>
      <c r="I185" s="69"/>
      <c r="J185" s="69"/>
      <c r="K185" s="69"/>
    </row>
    <row r="186" spans="1:11" ht="16.5" customHeight="1" x14ac:dyDescent="0.25">
      <c r="A186" s="8"/>
      <c r="B186" s="8"/>
      <c r="C186" s="8"/>
      <c r="D186" s="8"/>
      <c r="E186" s="8"/>
      <c r="F186" s="8"/>
      <c r="G186" s="8"/>
      <c r="H186" s="8"/>
      <c r="I186" s="8"/>
      <c r="J186" s="8"/>
      <c r="K186" s="8"/>
    </row>
    <row r="187" spans="1:11" ht="30" customHeight="1" x14ac:dyDescent="0.25">
      <c r="A187" s="8"/>
      <c r="B187" s="8"/>
      <c r="C187" s="94" t="s">
        <v>121</v>
      </c>
      <c r="D187" s="94"/>
      <c r="E187" s="94"/>
      <c r="F187" s="94"/>
      <c r="G187" s="21">
        <f>$G$139</f>
        <v>2016</v>
      </c>
      <c r="H187" s="21">
        <f>G187+1</f>
        <v>2017</v>
      </c>
      <c r="I187" s="21">
        <f>H187+1</f>
        <v>2018</v>
      </c>
      <c r="J187" s="8"/>
      <c r="K187" s="8"/>
    </row>
    <row r="188" spans="1:11" ht="30" customHeight="1" x14ac:dyDescent="0.25">
      <c r="A188" s="8"/>
      <c r="B188" s="8"/>
      <c r="C188" s="95" t="s">
        <v>122</v>
      </c>
      <c r="D188" s="96"/>
      <c r="E188" s="96"/>
      <c r="F188" s="97"/>
      <c r="G188" s="29"/>
      <c r="H188" s="29"/>
      <c r="I188" s="29"/>
      <c r="J188" s="8"/>
      <c r="K188" s="8"/>
    </row>
    <row r="189" spans="1:11" ht="30" customHeight="1" x14ac:dyDescent="0.25">
      <c r="A189" s="8"/>
      <c r="B189" s="8"/>
      <c r="C189" s="95" t="s">
        <v>123</v>
      </c>
      <c r="D189" s="96"/>
      <c r="E189" s="96"/>
      <c r="F189" s="97"/>
      <c r="G189" s="29">
        <f>[5]ENTRATA!I124</f>
        <v>439000</v>
      </c>
      <c r="H189" s="29">
        <f>[5]ENTRATA!J124</f>
        <v>90000</v>
      </c>
      <c r="I189" s="29">
        <f>[5]ENTRATA!K124</f>
        <v>0</v>
      </c>
      <c r="J189" s="8"/>
      <c r="K189" s="8"/>
    </row>
    <row r="190" spans="1:11" ht="30" customHeight="1" x14ac:dyDescent="0.25">
      <c r="A190" s="8"/>
      <c r="B190" s="8"/>
      <c r="C190" s="95" t="s">
        <v>124</v>
      </c>
      <c r="D190" s="96"/>
      <c r="E190" s="96"/>
      <c r="F190" s="97"/>
      <c r="G190" s="29"/>
      <c r="H190" s="29"/>
      <c r="I190" s="29"/>
      <c r="J190" s="8"/>
      <c r="K190" s="8"/>
    </row>
    <row r="191" spans="1:11" ht="30" customHeight="1" x14ac:dyDescent="0.25">
      <c r="A191" s="8"/>
      <c r="B191" s="8"/>
      <c r="C191" s="95" t="s">
        <v>125</v>
      </c>
      <c r="D191" s="96"/>
      <c r="E191" s="96"/>
      <c r="F191" s="97"/>
      <c r="G191" s="29"/>
      <c r="H191" s="29"/>
      <c r="I191" s="29"/>
      <c r="J191" s="8"/>
      <c r="K191" s="8"/>
    </row>
    <row r="192" spans="1:11" ht="30" customHeight="1" x14ac:dyDescent="0.25">
      <c r="A192" s="8"/>
      <c r="B192" s="8"/>
      <c r="C192" s="95" t="s">
        <v>126</v>
      </c>
      <c r="D192" s="96"/>
      <c r="E192" s="96"/>
      <c r="F192" s="97"/>
      <c r="G192" s="29">
        <f>[5]ENTRATA!I131+[5]ENTRATA!I135</f>
        <v>85000</v>
      </c>
      <c r="H192" s="29">
        <f>[5]ENTRATA!J131+[5]ENTRATA!J135</f>
        <v>85000</v>
      </c>
      <c r="I192" s="29">
        <f>[5]ENTRATA!K131+[5]ENTRATA!K135</f>
        <v>85000</v>
      </c>
      <c r="J192" s="8"/>
      <c r="K192" s="8"/>
    </row>
    <row r="193" spans="1:11" ht="30" customHeight="1" x14ac:dyDescent="0.25">
      <c r="A193" s="8"/>
      <c r="B193" s="8"/>
      <c r="C193" s="98" t="s">
        <v>94</v>
      </c>
      <c r="D193" s="99"/>
      <c r="E193" s="99"/>
      <c r="F193" s="100"/>
      <c r="G193" s="36">
        <f t="shared" ref="G193:H193" si="8">SUM(G188:G192)</f>
        <v>524000</v>
      </c>
      <c r="H193" s="36">
        <f t="shared" si="8"/>
        <v>175000</v>
      </c>
      <c r="I193" s="36">
        <f t="shared" ref="I193" si="9">SUM(I188:I192)</f>
        <v>85000</v>
      </c>
      <c r="J193" s="8"/>
      <c r="K193" s="8"/>
    </row>
    <row r="194" spans="1:11" x14ac:dyDescent="0.25">
      <c r="A194" s="6" t="s">
        <v>104</v>
      </c>
    </row>
    <row r="195" spans="1:11" ht="23.25" customHeight="1" x14ac:dyDescent="0.25">
      <c r="A195" s="90"/>
      <c r="B195" s="90"/>
      <c r="C195" s="90"/>
      <c r="D195" s="90"/>
      <c r="E195" s="90"/>
      <c r="F195" s="90"/>
      <c r="G195" s="90"/>
      <c r="H195" s="90"/>
      <c r="I195" s="90"/>
      <c r="J195" s="90"/>
      <c r="K195" s="90"/>
    </row>
    <row r="196" spans="1:11" x14ac:dyDescent="0.25">
      <c r="A196" s="40"/>
      <c r="B196" s="40"/>
      <c r="C196" s="40"/>
      <c r="D196" s="40"/>
      <c r="E196" s="40"/>
      <c r="F196" s="40"/>
      <c r="G196" s="40"/>
      <c r="H196" s="40"/>
      <c r="I196" s="40"/>
      <c r="J196" s="40"/>
      <c r="K196" s="40"/>
    </row>
    <row r="197" spans="1:11" ht="18" x14ac:dyDescent="0.25">
      <c r="A197" s="7" t="s">
        <v>127</v>
      </c>
      <c r="C197" s="41"/>
      <c r="D197" s="41"/>
      <c r="E197" s="41"/>
      <c r="F197" s="41"/>
      <c r="G197" s="41"/>
    </row>
    <row r="198" spans="1:11" x14ac:dyDescent="0.25">
      <c r="A198" s="3"/>
    </row>
    <row r="199" spans="1:11" x14ac:dyDescent="0.25">
      <c r="A199" s="6" t="s">
        <v>128</v>
      </c>
    </row>
    <row r="200" spans="1:11" ht="75.75" customHeight="1" x14ac:dyDescent="0.25">
      <c r="A200" s="69" t="s">
        <v>129</v>
      </c>
      <c r="B200" s="69"/>
      <c r="C200" s="69"/>
      <c r="D200" s="69"/>
      <c r="E200" s="69"/>
      <c r="F200" s="69"/>
      <c r="G200" s="69"/>
      <c r="H200" s="69"/>
      <c r="I200" s="69"/>
      <c r="J200" s="69"/>
      <c r="K200" s="69"/>
    </row>
    <row r="201" spans="1:11" ht="15.75" customHeight="1" x14ac:dyDescent="0.25">
      <c r="A201" s="8"/>
      <c r="B201" s="8"/>
      <c r="C201" s="8"/>
      <c r="D201" s="8"/>
      <c r="E201" s="8"/>
      <c r="F201" s="8"/>
      <c r="G201" s="8"/>
      <c r="H201" s="8"/>
      <c r="I201" s="8"/>
      <c r="J201" s="8"/>
      <c r="K201" s="8"/>
    </row>
    <row r="202" spans="1:11" ht="33.75" customHeight="1" x14ac:dyDescent="0.25">
      <c r="A202" s="8"/>
      <c r="B202" s="8"/>
      <c r="C202" s="94" t="s">
        <v>128</v>
      </c>
      <c r="D202" s="94"/>
      <c r="E202" s="94"/>
      <c r="F202" s="94"/>
      <c r="G202" s="21">
        <f>$G$139</f>
        <v>2016</v>
      </c>
      <c r="H202" s="21">
        <f>G202+1</f>
        <v>2017</v>
      </c>
      <c r="I202" s="21">
        <f>H202+1</f>
        <v>2018</v>
      </c>
      <c r="J202" s="8"/>
      <c r="K202" s="8"/>
    </row>
    <row r="203" spans="1:11" ht="30.75" customHeight="1" x14ac:dyDescent="0.25">
      <c r="A203" s="8"/>
      <c r="B203" s="8"/>
      <c r="C203" s="95" t="s">
        <v>130</v>
      </c>
      <c r="D203" s="96"/>
      <c r="E203" s="96"/>
      <c r="F203" s="97"/>
      <c r="G203" s="29"/>
      <c r="H203" s="29"/>
      <c r="I203" s="29"/>
      <c r="J203" s="8"/>
      <c r="K203" s="8"/>
    </row>
    <row r="204" spans="1:11" ht="30.75" customHeight="1" x14ac:dyDescent="0.25">
      <c r="A204" s="8"/>
      <c r="B204" s="8"/>
      <c r="C204" s="95" t="s">
        <v>131</v>
      </c>
      <c r="D204" s="96" t="s">
        <v>131</v>
      </c>
      <c r="E204" s="96" t="s">
        <v>131</v>
      </c>
      <c r="F204" s="97" t="s">
        <v>131</v>
      </c>
      <c r="G204" s="29"/>
      <c r="H204" s="29"/>
      <c r="I204" s="29"/>
      <c r="J204" s="8"/>
      <c r="K204" s="8"/>
    </row>
    <row r="205" spans="1:11" ht="30.75" customHeight="1" x14ac:dyDescent="0.25">
      <c r="A205" s="8"/>
      <c r="B205" s="8"/>
      <c r="C205" s="95" t="s">
        <v>132</v>
      </c>
      <c r="D205" s="96" t="s">
        <v>132</v>
      </c>
      <c r="E205" s="96" t="s">
        <v>132</v>
      </c>
      <c r="F205" s="97" t="s">
        <v>132</v>
      </c>
      <c r="G205" s="29"/>
      <c r="H205" s="29"/>
      <c r="I205" s="29"/>
      <c r="J205" s="8"/>
      <c r="K205" s="8"/>
    </row>
    <row r="206" spans="1:11" ht="30.75" customHeight="1" x14ac:dyDescent="0.25">
      <c r="A206" s="8"/>
      <c r="B206" s="8"/>
      <c r="C206" s="95" t="s">
        <v>133</v>
      </c>
      <c r="D206" s="96" t="s">
        <v>133</v>
      </c>
      <c r="E206" s="96" t="s">
        <v>133</v>
      </c>
      <c r="F206" s="97" t="s">
        <v>133</v>
      </c>
      <c r="G206" s="29"/>
      <c r="H206" s="29"/>
      <c r="I206" s="29"/>
      <c r="J206" s="8"/>
      <c r="K206" s="8"/>
    </row>
    <row r="207" spans="1:11" ht="30.75" customHeight="1" x14ac:dyDescent="0.25">
      <c r="A207" s="8"/>
      <c r="B207" s="8"/>
      <c r="C207" s="98" t="s">
        <v>94</v>
      </c>
      <c r="D207" s="99"/>
      <c r="E207" s="99"/>
      <c r="F207" s="100"/>
      <c r="G207" s="36">
        <f>SUM(G203:G206)</f>
        <v>0</v>
      </c>
      <c r="H207" s="36">
        <f t="shared" ref="H207:I207" si="10">SUM(H203:H206)</f>
        <v>0</v>
      </c>
      <c r="I207" s="36">
        <f t="shared" si="10"/>
        <v>0</v>
      </c>
      <c r="J207" s="8"/>
      <c r="K207" s="8"/>
    </row>
    <row r="208" spans="1:11" x14ac:dyDescent="0.25">
      <c r="A208" s="6" t="s">
        <v>104</v>
      </c>
    </row>
    <row r="209" spans="1:11" ht="24" customHeight="1" x14ac:dyDescent="0.25">
      <c r="A209" s="90" t="s">
        <v>134</v>
      </c>
      <c r="B209" s="90"/>
      <c r="C209" s="90"/>
      <c r="D209" s="90"/>
      <c r="E209" s="90"/>
      <c r="F209" s="90"/>
      <c r="G209" s="90"/>
      <c r="H209" s="90"/>
      <c r="I209" s="90"/>
      <c r="J209" s="90"/>
      <c r="K209" s="90"/>
    </row>
    <row r="210" spans="1:11" x14ac:dyDescent="0.25">
      <c r="A210" s="42"/>
    </row>
    <row r="211" spans="1:11" ht="18" x14ac:dyDescent="0.25">
      <c r="A211" s="43" t="s">
        <v>135</v>
      </c>
    </row>
    <row r="212" spans="1:11" x14ac:dyDescent="0.25">
      <c r="A212" s="3"/>
    </row>
    <row r="213" spans="1:11" x14ac:dyDescent="0.25">
      <c r="A213" s="44" t="s">
        <v>136</v>
      </c>
    </row>
    <row r="214" spans="1:11" ht="77.25" customHeight="1" x14ac:dyDescent="0.25">
      <c r="A214" s="69" t="s">
        <v>137</v>
      </c>
      <c r="B214" s="69"/>
      <c r="C214" s="69"/>
      <c r="D214" s="69"/>
      <c r="E214" s="69"/>
      <c r="F214" s="69"/>
      <c r="G214" s="69"/>
      <c r="H214" s="69"/>
      <c r="I214" s="69"/>
      <c r="J214" s="69"/>
      <c r="K214" s="69"/>
    </row>
    <row r="215" spans="1:11" x14ac:dyDescent="0.25">
      <c r="A215" s="3"/>
    </row>
    <row r="216" spans="1:11" ht="28.5" customHeight="1" x14ac:dyDescent="0.25">
      <c r="C216" s="94" t="s">
        <v>138</v>
      </c>
      <c r="D216" s="94"/>
      <c r="E216" s="94"/>
      <c r="F216" s="94"/>
      <c r="G216" s="21">
        <f>$G$139</f>
        <v>2016</v>
      </c>
      <c r="H216" s="21">
        <f>G216+1</f>
        <v>2017</v>
      </c>
      <c r="I216" s="21">
        <f>H216+1</f>
        <v>2018</v>
      </c>
    </row>
    <row r="217" spans="1:11" ht="28.5" customHeight="1" x14ac:dyDescent="0.25">
      <c r="C217" s="95" t="s">
        <v>139</v>
      </c>
      <c r="D217" s="96"/>
      <c r="E217" s="96"/>
      <c r="F217" s="97"/>
      <c r="G217" s="29"/>
      <c r="H217" s="29"/>
      <c r="I217" s="29"/>
    </row>
    <row r="218" spans="1:11" ht="28.5" customHeight="1" x14ac:dyDescent="0.25">
      <c r="C218" s="95" t="s">
        <v>140</v>
      </c>
      <c r="D218" s="96"/>
      <c r="E218" s="96"/>
      <c r="F218" s="97"/>
      <c r="G218" s="29"/>
      <c r="H218" s="29"/>
      <c r="I218" s="29"/>
    </row>
    <row r="219" spans="1:11" ht="28.5" customHeight="1" x14ac:dyDescent="0.25">
      <c r="C219" s="95" t="s">
        <v>141</v>
      </c>
      <c r="D219" s="96"/>
      <c r="E219" s="96"/>
      <c r="F219" s="97"/>
      <c r="G219" s="29"/>
      <c r="H219" s="29"/>
      <c r="I219" s="29"/>
    </row>
    <row r="220" spans="1:11" ht="28.5" customHeight="1" x14ac:dyDescent="0.25">
      <c r="C220" s="95" t="s">
        <v>142</v>
      </c>
      <c r="D220" s="96"/>
      <c r="E220" s="96"/>
      <c r="F220" s="97"/>
      <c r="G220" s="29"/>
      <c r="H220" s="29"/>
      <c r="I220" s="29"/>
    </row>
    <row r="221" spans="1:11" ht="28.5" customHeight="1" x14ac:dyDescent="0.25">
      <c r="C221" s="98" t="s">
        <v>94</v>
      </c>
      <c r="D221" s="99"/>
      <c r="E221" s="99"/>
      <c r="F221" s="100"/>
      <c r="G221" s="36">
        <f>SUM(G217:G220)</f>
        <v>0</v>
      </c>
      <c r="H221" s="36">
        <f t="shared" ref="H221:I221" si="11">SUM(H217:H220)</f>
        <v>0</v>
      </c>
      <c r="I221" s="36">
        <f t="shared" si="11"/>
        <v>0</v>
      </c>
    </row>
    <row r="222" spans="1:11" x14ac:dyDescent="0.25">
      <c r="A222" s="6" t="s">
        <v>104</v>
      </c>
    </row>
    <row r="223" spans="1:11" ht="21.75" customHeight="1" x14ac:dyDescent="0.25">
      <c r="A223" s="90" t="s">
        <v>143</v>
      </c>
      <c r="B223" s="90"/>
      <c r="C223" s="90"/>
      <c r="D223" s="90"/>
      <c r="E223" s="90"/>
      <c r="F223" s="90"/>
      <c r="G223" s="90"/>
      <c r="H223" s="90"/>
      <c r="I223" s="90"/>
      <c r="J223" s="90"/>
      <c r="K223" s="90"/>
    </row>
    <row r="226" spans="1:14" ht="18" x14ac:dyDescent="0.25">
      <c r="A226" s="7" t="s">
        <v>144</v>
      </c>
    </row>
    <row r="227" spans="1:14" ht="4.5" customHeight="1" x14ac:dyDescent="0.25">
      <c r="A227" s="7"/>
    </row>
    <row r="228" spans="1:14" x14ac:dyDescent="0.25">
      <c r="A228" s="6" t="s">
        <v>145</v>
      </c>
    </row>
    <row r="229" spans="1:14" ht="54" customHeight="1" x14ac:dyDescent="0.25">
      <c r="A229" s="69" t="s">
        <v>146</v>
      </c>
      <c r="B229" s="69"/>
      <c r="C229" s="69"/>
      <c r="D229" s="69"/>
      <c r="E229" s="69"/>
      <c r="F229" s="69"/>
      <c r="G229" s="69"/>
      <c r="H229" s="69"/>
      <c r="I229" s="69"/>
      <c r="J229" s="69"/>
      <c r="K229" s="69"/>
      <c r="L229" s="45"/>
      <c r="M229" s="45"/>
      <c r="N229" s="45"/>
    </row>
    <row r="230" spans="1:14" ht="30" customHeight="1" x14ac:dyDescent="0.25">
      <c r="A230" s="69" t="s">
        <v>147</v>
      </c>
      <c r="B230" s="69"/>
      <c r="C230" s="69"/>
      <c r="D230" s="69"/>
      <c r="E230" s="69"/>
      <c r="F230" s="69"/>
      <c r="G230" s="69"/>
      <c r="H230" s="69"/>
      <c r="I230" s="69"/>
      <c r="J230" s="69"/>
      <c r="K230" s="69"/>
      <c r="L230" s="45"/>
      <c r="M230" s="45"/>
      <c r="N230" s="45"/>
    </row>
    <row r="231" spans="1:14" ht="8.25" customHeight="1" x14ac:dyDescent="0.25">
      <c r="A231" s="8"/>
      <c r="B231" s="8"/>
      <c r="C231" s="8"/>
      <c r="D231" s="8"/>
      <c r="E231" s="8"/>
      <c r="F231" s="8"/>
      <c r="G231" s="8"/>
      <c r="H231" s="8"/>
      <c r="I231" s="8"/>
      <c r="J231" s="8"/>
      <c r="K231" s="8"/>
      <c r="L231" s="8"/>
      <c r="M231" s="8"/>
      <c r="N231" s="8"/>
    </row>
    <row r="232" spans="1:14" ht="15.75" customHeight="1" x14ac:dyDescent="0.25">
      <c r="A232" s="8"/>
      <c r="B232" s="91" t="s">
        <v>17</v>
      </c>
      <c r="C232" s="92"/>
      <c r="D232" s="92"/>
      <c r="E232" s="93"/>
      <c r="F232" s="16">
        <f>G216-1</f>
        <v>2015</v>
      </c>
      <c r="G232" s="16">
        <f>F232+1</f>
        <v>2016</v>
      </c>
      <c r="H232" s="16">
        <f>G232+1</f>
        <v>2017</v>
      </c>
      <c r="I232" s="16">
        <f>H232+1</f>
        <v>2018</v>
      </c>
    </row>
    <row r="233" spans="1:14" ht="17.25" customHeight="1" x14ac:dyDescent="0.25">
      <c r="A233" s="8"/>
      <c r="B233" s="84" t="s">
        <v>18</v>
      </c>
      <c r="C233" s="85"/>
      <c r="D233" s="85"/>
      <c r="E233" s="86"/>
      <c r="F233" s="46">
        <f>[5]SPESA!G650</f>
        <v>938534.17</v>
      </c>
      <c r="G233" s="46">
        <f>[5]SPESA!J650</f>
        <v>1032370.73</v>
      </c>
      <c r="H233" s="46">
        <f>[5]SPESA!K650</f>
        <v>468970</v>
      </c>
      <c r="I233" s="46">
        <f>[5]SPESA!L650</f>
        <v>375240</v>
      </c>
    </row>
    <row r="234" spans="1:14" ht="17.25" customHeight="1" x14ac:dyDescent="0.25">
      <c r="A234" s="8"/>
      <c r="B234" s="84" t="s">
        <v>19</v>
      </c>
      <c r="C234" s="85"/>
      <c r="D234" s="85"/>
      <c r="E234" s="86"/>
      <c r="F234" s="46">
        <f>[5]SPESA!G651</f>
        <v>0</v>
      </c>
      <c r="G234" s="46">
        <f>[5]SPESA!J651</f>
        <v>0</v>
      </c>
      <c r="H234" s="46">
        <f>[5]SPESA!K651</f>
        <v>0</v>
      </c>
      <c r="I234" s="46">
        <f>[5]SPESA!L651</f>
        <v>0</v>
      </c>
    </row>
    <row r="235" spans="1:14" ht="17.25" customHeight="1" x14ac:dyDescent="0.25">
      <c r="A235" s="8"/>
      <c r="B235" s="84" t="s">
        <v>20</v>
      </c>
      <c r="C235" s="85"/>
      <c r="D235" s="85"/>
      <c r="E235" s="86"/>
      <c r="F235" s="46">
        <f>[5]SPESA!G652</f>
        <v>48962.81</v>
      </c>
      <c r="G235" s="46">
        <f>[5]SPESA!J652</f>
        <v>201071.89</v>
      </c>
      <c r="H235" s="46">
        <f>[5]SPESA!K652</f>
        <v>46400</v>
      </c>
      <c r="I235" s="46">
        <f>[5]SPESA!L652</f>
        <v>46600</v>
      </c>
    </row>
    <row r="236" spans="1:14" ht="17.25" customHeight="1" x14ac:dyDescent="0.25">
      <c r="A236" s="8"/>
      <c r="B236" s="84" t="s">
        <v>21</v>
      </c>
      <c r="C236" s="85"/>
      <c r="D236" s="85"/>
      <c r="E236" s="86"/>
      <c r="F236" s="46">
        <f>[5]SPESA!G653</f>
        <v>120350</v>
      </c>
      <c r="G236" s="46">
        <f>[5]SPESA!J653</f>
        <v>123200</v>
      </c>
      <c r="H236" s="46">
        <f>[5]SPESA!K653</f>
        <v>121300</v>
      </c>
      <c r="I236" s="46">
        <f>[5]SPESA!L653</f>
        <v>121800</v>
      </c>
    </row>
    <row r="237" spans="1:14" ht="17.25" customHeight="1" x14ac:dyDescent="0.25">
      <c r="A237" s="8"/>
      <c r="B237" s="84" t="s">
        <v>22</v>
      </c>
      <c r="C237" s="85"/>
      <c r="D237" s="85"/>
      <c r="E237" s="86"/>
      <c r="F237" s="46">
        <f>[5]SPESA!G654</f>
        <v>19050</v>
      </c>
      <c r="G237" s="46">
        <f>[5]SPESA!J654</f>
        <v>17550</v>
      </c>
      <c r="H237" s="46">
        <f>[5]SPESA!K654</f>
        <v>17550</v>
      </c>
      <c r="I237" s="46">
        <f>[5]SPESA!L654</f>
        <v>18050</v>
      </c>
    </row>
    <row r="238" spans="1:14" ht="17.25" customHeight="1" x14ac:dyDescent="0.25">
      <c r="A238" s="8"/>
      <c r="B238" s="84" t="s">
        <v>23</v>
      </c>
      <c r="C238" s="85"/>
      <c r="D238" s="85"/>
      <c r="E238" s="86"/>
      <c r="F238" s="46">
        <f>[5]SPESA!G655</f>
        <v>30390</v>
      </c>
      <c r="G238" s="46">
        <f>[5]SPESA!J655</f>
        <v>49648</v>
      </c>
      <c r="H238" s="46">
        <f>[5]SPESA!K655</f>
        <v>28000</v>
      </c>
      <c r="I238" s="46">
        <f>[5]SPESA!L655</f>
        <v>28500</v>
      </c>
    </row>
    <row r="239" spans="1:14" ht="17.25" customHeight="1" x14ac:dyDescent="0.25">
      <c r="A239" s="8"/>
      <c r="B239" s="84" t="s">
        <v>24</v>
      </c>
      <c r="C239" s="85"/>
      <c r="D239" s="85"/>
      <c r="E239" s="86"/>
      <c r="F239" s="46">
        <f>[5]SPESA!G656</f>
        <v>31380</v>
      </c>
      <c r="G239" s="46">
        <f>[5]SPESA!J656</f>
        <v>2300</v>
      </c>
      <c r="H239" s="46">
        <f>[5]SPESA!K656</f>
        <v>1900</v>
      </c>
      <c r="I239" s="46">
        <f>[5]SPESA!L656</f>
        <v>1900</v>
      </c>
    </row>
    <row r="240" spans="1:14" ht="17.25" customHeight="1" x14ac:dyDescent="0.25">
      <c r="A240" s="8"/>
      <c r="B240" s="84" t="s">
        <v>25</v>
      </c>
      <c r="C240" s="85"/>
      <c r="D240" s="85"/>
      <c r="E240" s="86"/>
      <c r="F240" s="46">
        <f>[5]SPESA!G657</f>
        <v>3500</v>
      </c>
      <c r="G240" s="46">
        <f>[5]SPESA!J657</f>
        <v>0</v>
      </c>
      <c r="H240" s="46">
        <f>[5]SPESA!K657</f>
        <v>0</v>
      </c>
      <c r="I240" s="46">
        <f>[5]SPESA!L657</f>
        <v>0</v>
      </c>
    </row>
    <row r="241" spans="1:14" ht="17.25" customHeight="1" x14ac:dyDescent="0.25">
      <c r="A241" s="8"/>
      <c r="B241" s="84" t="s">
        <v>26</v>
      </c>
      <c r="C241" s="85"/>
      <c r="D241" s="85"/>
      <c r="E241" s="86"/>
      <c r="F241" s="46">
        <f>[5]SPESA!G658</f>
        <v>149183.26</v>
      </c>
      <c r="G241" s="46">
        <f>[5]SPESA!J658</f>
        <v>147045.63</v>
      </c>
      <c r="H241" s="46">
        <f>[5]SPESA!K658</f>
        <v>140650</v>
      </c>
      <c r="I241" s="46">
        <f>[5]SPESA!L658</f>
        <v>142150</v>
      </c>
    </row>
    <row r="242" spans="1:14" ht="17.25" customHeight="1" x14ac:dyDescent="0.25">
      <c r="A242" s="8"/>
      <c r="B242" s="84" t="s">
        <v>27</v>
      </c>
      <c r="C242" s="85"/>
      <c r="D242" s="85"/>
      <c r="E242" s="86"/>
      <c r="F242" s="46">
        <f>[5]SPESA!G659</f>
        <v>238528.76</v>
      </c>
      <c r="G242" s="46">
        <f>[5]SPESA!J659</f>
        <v>186050</v>
      </c>
      <c r="H242" s="46">
        <f>[5]SPESA!K659</f>
        <v>183400</v>
      </c>
      <c r="I242" s="46">
        <f>[5]SPESA!L659</f>
        <v>184000</v>
      </c>
    </row>
    <row r="243" spans="1:14" ht="17.25" customHeight="1" x14ac:dyDescent="0.25">
      <c r="A243" s="8"/>
      <c r="B243" s="84" t="s">
        <v>28</v>
      </c>
      <c r="C243" s="85"/>
      <c r="D243" s="85"/>
      <c r="E243" s="86"/>
      <c r="F243" s="46">
        <f>[5]SPESA!G660</f>
        <v>3700</v>
      </c>
      <c r="G243" s="46">
        <f>[5]SPESA!J660</f>
        <v>1000</v>
      </c>
      <c r="H243" s="46">
        <f>[5]SPESA!K660</f>
        <v>1500</v>
      </c>
      <c r="I243" s="46">
        <f>[5]SPESA!L660</f>
        <v>1700</v>
      </c>
    </row>
    <row r="244" spans="1:14" ht="17.25" customHeight="1" x14ac:dyDescent="0.25">
      <c r="A244" s="8"/>
      <c r="B244" s="84" t="s">
        <v>29</v>
      </c>
      <c r="C244" s="85"/>
      <c r="D244" s="85"/>
      <c r="E244" s="86"/>
      <c r="F244" s="46">
        <f>[5]SPESA!G661</f>
        <v>71900</v>
      </c>
      <c r="G244" s="46">
        <f>[5]SPESA!J661</f>
        <v>78700</v>
      </c>
      <c r="H244" s="46">
        <f>[5]SPESA!K661</f>
        <v>59800</v>
      </c>
      <c r="I244" s="46">
        <f>[5]SPESA!L661</f>
        <v>61900</v>
      </c>
    </row>
    <row r="245" spans="1:14" ht="17.25" customHeight="1" x14ac:dyDescent="0.25">
      <c r="A245" s="8"/>
      <c r="B245" s="84" t="s">
        <v>30</v>
      </c>
      <c r="C245" s="85"/>
      <c r="D245" s="85"/>
      <c r="E245" s="86"/>
      <c r="F245" s="46">
        <f>[5]SPESA!G662</f>
        <v>0</v>
      </c>
      <c r="G245" s="46">
        <f>[5]SPESA!J662</f>
        <v>0</v>
      </c>
      <c r="H245" s="46">
        <f>[5]SPESA!K662</f>
        <v>0</v>
      </c>
      <c r="I245" s="46">
        <f>[5]SPESA!L662</f>
        <v>0</v>
      </c>
    </row>
    <row r="246" spans="1:14" ht="17.25" customHeight="1" x14ac:dyDescent="0.25">
      <c r="A246" s="8"/>
      <c r="B246" s="84" t="s">
        <v>31</v>
      </c>
      <c r="C246" s="85"/>
      <c r="D246" s="85"/>
      <c r="E246" s="86"/>
      <c r="F246" s="46">
        <f>[5]SPESA!G663</f>
        <v>0</v>
      </c>
      <c r="G246" s="46">
        <f>[5]SPESA!J663</f>
        <v>0</v>
      </c>
      <c r="H246" s="46">
        <f>[5]SPESA!K663</f>
        <v>0</v>
      </c>
      <c r="I246" s="46">
        <f>[5]SPESA!L663</f>
        <v>0</v>
      </c>
    </row>
    <row r="247" spans="1:14" ht="17.25" customHeight="1" x14ac:dyDescent="0.25">
      <c r="A247" s="8"/>
      <c r="B247" s="84" t="s">
        <v>32</v>
      </c>
      <c r="C247" s="85"/>
      <c r="D247" s="85"/>
      <c r="E247" s="86"/>
      <c r="F247" s="46">
        <f>[5]SPESA!G664</f>
        <v>0</v>
      </c>
      <c r="G247" s="46">
        <f>[5]SPESA!J664</f>
        <v>0</v>
      </c>
      <c r="H247" s="46">
        <f>[5]SPESA!K664</f>
        <v>0</v>
      </c>
      <c r="I247" s="46">
        <f>[5]SPESA!L664</f>
        <v>0</v>
      </c>
    </row>
    <row r="248" spans="1:14" ht="17.25" customHeight="1" x14ac:dyDescent="0.25">
      <c r="A248" s="8"/>
      <c r="B248" s="84" t="s">
        <v>33</v>
      </c>
      <c r="C248" s="85"/>
      <c r="D248" s="85"/>
      <c r="E248" s="86"/>
      <c r="F248" s="46">
        <f>[5]SPESA!G665</f>
        <v>0</v>
      </c>
      <c r="G248" s="46">
        <f>[5]SPESA!J665</f>
        <v>0</v>
      </c>
      <c r="H248" s="46">
        <f>[5]SPESA!K665</f>
        <v>0</v>
      </c>
      <c r="I248" s="46">
        <f>[5]SPESA!L665</f>
        <v>0</v>
      </c>
    </row>
    <row r="249" spans="1:14" ht="17.25" customHeight="1" x14ac:dyDescent="0.25">
      <c r="A249" s="8"/>
      <c r="B249" s="84" t="s">
        <v>34</v>
      </c>
      <c r="C249" s="85"/>
      <c r="D249" s="85"/>
      <c r="E249" s="86"/>
      <c r="F249" s="46">
        <f>[5]SPESA!G666</f>
        <v>0</v>
      </c>
      <c r="G249" s="46">
        <f>[5]SPESA!J666</f>
        <v>0</v>
      </c>
      <c r="H249" s="46">
        <f>[5]SPESA!K666</f>
        <v>0</v>
      </c>
      <c r="I249" s="46">
        <f>[5]SPESA!L666</f>
        <v>0</v>
      </c>
    </row>
    <row r="250" spans="1:14" ht="17.25" customHeight="1" x14ac:dyDescent="0.25">
      <c r="A250" s="8"/>
      <c r="B250" s="84" t="s">
        <v>35</v>
      </c>
      <c r="C250" s="85"/>
      <c r="D250" s="85"/>
      <c r="E250" s="86"/>
      <c r="F250" s="46">
        <f>[5]SPESA!G667</f>
        <v>0</v>
      </c>
      <c r="G250" s="46">
        <f>[5]SPESA!J667</f>
        <v>0</v>
      </c>
      <c r="H250" s="46">
        <f>[5]SPESA!K667</f>
        <v>0</v>
      </c>
      <c r="I250" s="46">
        <f>[5]SPESA!L667</f>
        <v>0</v>
      </c>
    </row>
    <row r="251" spans="1:14" ht="17.25" customHeight="1" x14ac:dyDescent="0.25">
      <c r="A251" s="8"/>
      <c r="B251" s="84" t="s">
        <v>36</v>
      </c>
      <c r="C251" s="85"/>
      <c r="D251" s="85"/>
      <c r="E251" s="86"/>
      <c r="F251" s="46">
        <f>[5]SPESA!G668</f>
        <v>0</v>
      </c>
      <c r="G251" s="46">
        <f>[5]SPESA!J668</f>
        <v>0</v>
      </c>
      <c r="H251" s="46">
        <f>[5]SPESA!K668</f>
        <v>0</v>
      </c>
      <c r="I251" s="46">
        <f>[5]SPESA!L668</f>
        <v>0</v>
      </c>
    </row>
    <row r="252" spans="1:14" ht="17.25" customHeight="1" x14ac:dyDescent="0.25">
      <c r="A252" s="8"/>
      <c r="B252" s="84" t="s">
        <v>37</v>
      </c>
      <c r="C252" s="85"/>
      <c r="D252" s="85"/>
      <c r="E252" s="86"/>
      <c r="F252" s="46">
        <f>[5]SPESA!G669</f>
        <v>12400</v>
      </c>
      <c r="G252" s="46">
        <f>[5]SPESA!J669</f>
        <v>19375</v>
      </c>
      <c r="H252" s="46">
        <f>[5]SPESA!K669</f>
        <v>23675</v>
      </c>
      <c r="I252" s="46">
        <f>[5]SPESA!L669</f>
        <v>24075</v>
      </c>
    </row>
    <row r="253" spans="1:14" ht="17.25" customHeight="1" x14ac:dyDescent="0.25">
      <c r="A253" s="8"/>
      <c r="B253" s="84" t="s">
        <v>38</v>
      </c>
      <c r="C253" s="85"/>
      <c r="D253" s="85"/>
      <c r="E253" s="86"/>
      <c r="F253" s="46">
        <f>[5]SPESA!G670+[5]SPESA!G436</f>
        <v>70010</v>
      </c>
      <c r="G253" s="46">
        <f>[5]SPESA!J670+[5]SPESA!J436</f>
        <v>62060</v>
      </c>
      <c r="H253" s="46">
        <f>[5]SPESA!K670+[5]SPESA!K436</f>
        <v>53850</v>
      </c>
      <c r="I253" s="46">
        <f>[5]SPESA!L670+[5]SPESA!L436</f>
        <v>53575</v>
      </c>
    </row>
    <row r="254" spans="1:14" ht="17.25" customHeight="1" x14ac:dyDescent="0.25">
      <c r="A254" s="8"/>
      <c r="B254" s="84" t="s">
        <v>39</v>
      </c>
      <c r="C254" s="85"/>
      <c r="D254" s="85"/>
      <c r="E254" s="86"/>
      <c r="F254" s="46">
        <f>[5]SPESA!G671</f>
        <v>0</v>
      </c>
      <c r="G254" s="46">
        <f>[5]SPESA!J671</f>
        <v>0</v>
      </c>
      <c r="H254" s="46">
        <f>[5]SPESA!K671</f>
        <v>0</v>
      </c>
      <c r="I254" s="46">
        <f>[5]SPESA!L671</f>
        <v>0</v>
      </c>
    </row>
    <row r="255" spans="1:14" ht="17.25" customHeight="1" x14ac:dyDescent="0.25">
      <c r="A255" s="8"/>
      <c r="B255" s="84" t="s">
        <v>40</v>
      </c>
      <c r="C255" s="85"/>
      <c r="D255" s="85"/>
      <c r="E255" s="86"/>
      <c r="F255" s="46">
        <f>[5]SPESA!G672</f>
        <v>413630</v>
      </c>
      <c r="G255" s="46">
        <f>[5]SPESA!J672</f>
        <v>410650</v>
      </c>
      <c r="H255" s="46">
        <f>[5]SPESA!K672</f>
        <v>410750</v>
      </c>
      <c r="I255" s="46">
        <f>[5]SPESA!L672</f>
        <v>410750</v>
      </c>
    </row>
    <row r="256" spans="1:14" ht="17.25" customHeight="1" x14ac:dyDescent="0.25">
      <c r="A256" s="8"/>
      <c r="B256" s="87" t="s">
        <v>41</v>
      </c>
      <c r="C256" s="88"/>
      <c r="D256" s="88"/>
      <c r="E256" s="89"/>
      <c r="F256" s="47">
        <f>SUM(F233:F255)</f>
        <v>2151519</v>
      </c>
      <c r="G256" s="47">
        <f t="shared" ref="G256:I256" si="12">SUM(G233:G255)</f>
        <v>2331021.25</v>
      </c>
      <c r="H256" s="47">
        <f t="shared" si="12"/>
        <v>1557745</v>
      </c>
      <c r="I256" s="47">
        <f t="shared" si="12"/>
        <v>1470240</v>
      </c>
      <c r="N256" s="48">
        <f>F256-[5]PAREGGIO!B26</f>
        <v>0</v>
      </c>
    </row>
    <row r="259" spans="1:11" x14ac:dyDescent="0.25">
      <c r="A259" s="70" t="s">
        <v>148</v>
      </c>
      <c r="B259" s="71"/>
      <c r="C259" s="71"/>
      <c r="D259" s="71"/>
      <c r="E259" s="71"/>
      <c r="F259" s="71"/>
      <c r="G259" s="71"/>
      <c r="H259" s="71"/>
      <c r="I259" s="71"/>
      <c r="J259" s="71"/>
      <c r="K259" s="71"/>
    </row>
    <row r="260" spans="1:11" ht="9" customHeight="1" x14ac:dyDescent="0.25">
      <c r="A260" s="3"/>
    </row>
    <row r="261" spans="1:11" x14ac:dyDescent="0.25">
      <c r="A261" s="6" t="s">
        <v>149</v>
      </c>
    </row>
    <row r="262" spans="1:11" ht="57" customHeight="1" x14ac:dyDescent="0.25">
      <c r="A262" s="69" t="s">
        <v>150</v>
      </c>
      <c r="B262" s="69"/>
      <c r="C262" s="69"/>
      <c r="D262" s="69"/>
      <c r="E262" s="69"/>
      <c r="F262" s="69"/>
      <c r="G262" s="69"/>
      <c r="H262" s="69"/>
      <c r="I262" s="69"/>
      <c r="J262" s="69"/>
      <c r="K262" s="69"/>
    </row>
    <row r="263" spans="1:11" ht="9" customHeight="1" x14ac:dyDescent="0.25">
      <c r="A263" s="3"/>
    </row>
    <row r="264" spans="1:11" x14ac:dyDescent="0.25">
      <c r="A264" s="6" t="s">
        <v>151</v>
      </c>
    </row>
    <row r="265" spans="1:11" ht="15" customHeight="1" x14ac:dyDescent="0.25">
      <c r="A265" s="69" t="s">
        <v>152</v>
      </c>
      <c r="B265" s="69"/>
      <c r="C265" s="69"/>
      <c r="D265" s="69"/>
      <c r="E265" s="69"/>
      <c r="F265" s="69"/>
      <c r="G265" s="69"/>
      <c r="H265" s="69"/>
      <c r="I265" s="69"/>
      <c r="J265" s="69"/>
      <c r="K265" s="69"/>
    </row>
    <row r="266" spans="1:11" ht="15" customHeight="1" x14ac:dyDescent="0.25">
      <c r="A266" s="69" t="s">
        <v>153</v>
      </c>
      <c r="B266" s="69"/>
      <c r="C266" s="69"/>
      <c r="D266" s="69"/>
      <c r="E266" s="69"/>
      <c r="F266" s="69"/>
      <c r="G266" s="69"/>
      <c r="H266" s="69"/>
      <c r="I266" s="69"/>
      <c r="J266" s="69"/>
      <c r="K266" s="69"/>
    </row>
    <row r="267" spans="1:11" ht="15" customHeight="1" x14ac:dyDescent="0.25">
      <c r="A267" s="69" t="s">
        <v>154</v>
      </c>
      <c r="B267" s="69"/>
      <c r="C267" s="69"/>
      <c r="D267" s="69"/>
      <c r="E267" s="69"/>
      <c r="F267" s="69"/>
      <c r="G267" s="69"/>
      <c r="H267" s="69"/>
      <c r="I267" s="69"/>
      <c r="J267" s="69"/>
      <c r="K267" s="69"/>
    </row>
    <row r="268" spans="1:11" ht="15" customHeight="1" x14ac:dyDescent="0.25">
      <c r="A268" s="69" t="s">
        <v>155</v>
      </c>
      <c r="B268" s="69"/>
      <c r="C268" s="69"/>
      <c r="D268" s="69"/>
      <c r="E268" s="69"/>
      <c r="F268" s="69"/>
      <c r="G268" s="69"/>
      <c r="H268" s="69"/>
      <c r="I268" s="69"/>
      <c r="J268" s="69"/>
      <c r="K268" s="69"/>
    </row>
    <row r="269" spans="1:11" ht="15" customHeight="1" x14ac:dyDescent="0.25">
      <c r="A269" s="69" t="s">
        <v>156</v>
      </c>
      <c r="B269" s="69"/>
      <c r="C269" s="69"/>
      <c r="D269" s="69"/>
      <c r="E269" s="69"/>
      <c r="F269" s="69"/>
      <c r="G269" s="69"/>
      <c r="H269" s="69"/>
      <c r="I269" s="69"/>
      <c r="J269" s="69"/>
      <c r="K269" s="69"/>
    </row>
    <row r="270" spans="1:11" ht="15" customHeight="1" x14ac:dyDescent="0.25">
      <c r="A270" s="69" t="s">
        <v>157</v>
      </c>
      <c r="B270" s="69"/>
      <c r="C270" s="69"/>
      <c r="D270" s="69"/>
      <c r="E270" s="69"/>
      <c r="F270" s="69"/>
      <c r="G270" s="69"/>
      <c r="H270" s="69"/>
      <c r="I270" s="69"/>
      <c r="J270" s="69"/>
      <c r="K270" s="69"/>
    </row>
    <row r="271" spans="1:11" ht="15" customHeight="1" x14ac:dyDescent="0.25">
      <c r="A271" s="69" t="s">
        <v>158</v>
      </c>
      <c r="B271" s="69"/>
      <c r="C271" s="69"/>
      <c r="D271" s="69"/>
      <c r="E271" s="69"/>
      <c r="F271" s="69"/>
      <c r="G271" s="69"/>
      <c r="H271" s="69"/>
      <c r="I271" s="69"/>
      <c r="J271" s="69"/>
      <c r="K271" s="69"/>
    </row>
    <row r="272" spans="1:11" ht="15" customHeight="1" x14ac:dyDescent="0.25">
      <c r="A272" s="69" t="s">
        <v>159</v>
      </c>
      <c r="B272" s="69"/>
      <c r="C272" s="69"/>
      <c r="D272" s="69"/>
      <c r="E272" s="69"/>
      <c r="F272" s="69"/>
      <c r="G272" s="69"/>
      <c r="H272" s="69"/>
      <c r="I272" s="69"/>
      <c r="J272" s="69"/>
      <c r="K272" s="69"/>
    </row>
    <row r="273" spans="1:11" ht="15" customHeight="1" x14ac:dyDescent="0.25">
      <c r="A273" s="69" t="s">
        <v>160</v>
      </c>
      <c r="B273" s="69"/>
      <c r="C273" s="69"/>
      <c r="D273" s="69"/>
      <c r="E273" s="69"/>
      <c r="F273" s="69"/>
      <c r="G273" s="69"/>
      <c r="H273" s="69"/>
      <c r="I273" s="69"/>
      <c r="J273" s="69"/>
      <c r="K273" s="69"/>
    </row>
    <row r="274" spans="1:11" ht="15" customHeight="1" x14ac:dyDescent="0.25">
      <c r="A274" s="69" t="s">
        <v>161</v>
      </c>
      <c r="B274" s="69"/>
      <c r="C274" s="69"/>
      <c r="D274" s="69"/>
      <c r="E274" s="69"/>
      <c r="F274" s="69"/>
      <c r="G274" s="69"/>
      <c r="H274" s="69"/>
      <c r="I274" s="69"/>
      <c r="J274" s="69"/>
      <c r="K274" s="69"/>
    </row>
    <row r="275" spans="1:11" ht="15" customHeight="1" x14ac:dyDescent="0.25">
      <c r="A275" s="69" t="s">
        <v>162</v>
      </c>
      <c r="B275" s="69"/>
      <c r="C275" s="69"/>
      <c r="D275" s="69"/>
      <c r="E275" s="69"/>
      <c r="F275" s="69"/>
      <c r="G275" s="69"/>
      <c r="H275" s="69"/>
      <c r="I275" s="69"/>
      <c r="J275" s="69"/>
      <c r="K275" s="69"/>
    </row>
    <row r="276" spans="1:11" ht="9" customHeight="1" x14ac:dyDescent="0.25">
      <c r="A276" s="8"/>
      <c r="B276" s="8"/>
      <c r="C276" s="8"/>
      <c r="D276" s="8"/>
      <c r="E276" s="8"/>
      <c r="F276" s="8"/>
      <c r="G276" s="8"/>
      <c r="H276" s="8"/>
      <c r="I276" s="8"/>
      <c r="J276" s="8"/>
      <c r="K276" s="8"/>
    </row>
    <row r="277" spans="1:11" ht="30.75" customHeight="1" x14ac:dyDescent="0.25">
      <c r="A277" s="63" t="s">
        <v>163</v>
      </c>
      <c r="B277" s="64"/>
      <c r="C277" s="64"/>
      <c r="D277" s="65"/>
      <c r="E277" s="63" t="s">
        <v>164</v>
      </c>
      <c r="F277" s="64"/>
      <c r="G277" s="64"/>
      <c r="H277" s="63" t="s">
        <v>165</v>
      </c>
      <c r="I277" s="65"/>
      <c r="J277" s="66" t="s">
        <v>166</v>
      </c>
      <c r="K277" s="66"/>
    </row>
    <row r="278" spans="1:11" ht="53.25" customHeight="1" x14ac:dyDescent="0.25">
      <c r="A278" s="76" t="s">
        <v>167</v>
      </c>
      <c r="B278" s="77"/>
      <c r="C278" s="77"/>
      <c r="D278" s="78"/>
      <c r="E278" s="59" t="s">
        <v>168</v>
      </c>
      <c r="F278" s="60"/>
      <c r="G278" s="60"/>
      <c r="H278" s="59" t="s">
        <v>169</v>
      </c>
      <c r="I278" s="61"/>
      <c r="J278" s="62" t="s">
        <v>170</v>
      </c>
      <c r="K278" s="62"/>
    </row>
    <row r="279" spans="1:11" ht="53.25" customHeight="1" x14ac:dyDescent="0.25">
      <c r="A279" s="76" t="s">
        <v>171</v>
      </c>
      <c r="B279" s="77"/>
      <c r="C279" s="77"/>
      <c r="D279" s="78"/>
      <c r="E279" s="73" t="s">
        <v>172</v>
      </c>
      <c r="F279" s="74"/>
      <c r="G279" s="74"/>
      <c r="H279" s="80" t="s">
        <v>173</v>
      </c>
      <c r="I279" s="81"/>
      <c r="J279" s="62" t="s">
        <v>174</v>
      </c>
      <c r="K279" s="62"/>
    </row>
    <row r="280" spans="1:11" ht="53.25" customHeight="1" x14ac:dyDescent="0.25">
      <c r="A280" s="76" t="s">
        <v>175</v>
      </c>
      <c r="B280" s="77"/>
      <c r="C280" s="77"/>
      <c r="D280" s="78"/>
      <c r="E280" s="59" t="s">
        <v>176</v>
      </c>
      <c r="F280" s="60"/>
      <c r="G280" s="60"/>
      <c r="H280" s="82"/>
      <c r="I280" s="83"/>
      <c r="J280" s="62" t="s">
        <v>174</v>
      </c>
      <c r="K280" s="62"/>
    </row>
    <row r="281" spans="1:11" ht="53.25" customHeight="1" x14ac:dyDescent="0.25">
      <c r="A281" s="57" t="s">
        <v>177</v>
      </c>
      <c r="B281" s="57" t="s">
        <v>177</v>
      </c>
      <c r="C281" s="57" t="s">
        <v>177</v>
      </c>
      <c r="D281" s="58" t="s">
        <v>177</v>
      </c>
      <c r="E281" s="59" t="s">
        <v>178</v>
      </c>
      <c r="F281" s="60"/>
      <c r="G281" s="60"/>
      <c r="H281" s="59" t="s">
        <v>179</v>
      </c>
      <c r="I281" s="61"/>
      <c r="J281" s="62" t="s">
        <v>170</v>
      </c>
      <c r="K281" s="62"/>
    </row>
    <row r="282" spans="1:11" ht="53.25" customHeight="1" x14ac:dyDescent="0.25">
      <c r="A282" s="57" t="s">
        <v>180</v>
      </c>
      <c r="B282" s="57"/>
      <c r="C282" s="57"/>
      <c r="D282" s="58"/>
      <c r="E282" s="59" t="s">
        <v>181</v>
      </c>
      <c r="F282" s="60"/>
      <c r="G282" s="60"/>
      <c r="H282" s="59" t="s">
        <v>182</v>
      </c>
      <c r="I282" s="61"/>
      <c r="J282" s="62" t="s">
        <v>174</v>
      </c>
      <c r="K282" s="62"/>
    </row>
    <row r="283" spans="1:11" ht="12.75" customHeight="1" x14ac:dyDescent="0.25">
      <c r="A283" s="3"/>
    </row>
    <row r="284" spans="1:11" x14ac:dyDescent="0.25">
      <c r="A284" s="68" t="s">
        <v>183</v>
      </c>
      <c r="B284" s="68"/>
      <c r="C284" s="68"/>
      <c r="D284" s="68"/>
      <c r="E284" s="68"/>
      <c r="F284" s="68"/>
      <c r="G284" s="68"/>
      <c r="H284" s="68"/>
      <c r="I284" s="68"/>
      <c r="J284" s="68"/>
      <c r="K284" s="68"/>
    </row>
    <row r="285" spans="1:11" ht="12" customHeight="1" x14ac:dyDescent="0.25">
      <c r="A285" s="49"/>
      <c r="B285" s="49"/>
      <c r="C285" s="49"/>
      <c r="D285" s="49"/>
      <c r="E285" s="49"/>
      <c r="F285" s="49"/>
      <c r="G285" s="49"/>
      <c r="H285" s="49"/>
      <c r="I285" s="49"/>
      <c r="J285" s="49"/>
      <c r="K285" s="49"/>
    </row>
    <row r="286" spans="1:11" x14ac:dyDescent="0.25">
      <c r="A286" s="6" t="s">
        <v>149</v>
      </c>
    </row>
    <row r="287" spans="1:11" ht="58.5" customHeight="1" x14ac:dyDescent="0.25">
      <c r="A287" s="69" t="s">
        <v>184</v>
      </c>
      <c r="B287" s="69"/>
      <c r="C287" s="69"/>
      <c r="D287" s="69"/>
      <c r="E287" s="69"/>
      <c r="F287" s="69"/>
      <c r="G287" s="69"/>
      <c r="H287" s="69"/>
      <c r="I287" s="69"/>
      <c r="J287" s="69"/>
      <c r="K287" s="69"/>
    </row>
    <row r="288" spans="1:11" ht="15" customHeight="1" x14ac:dyDescent="0.25">
      <c r="A288" s="79" t="s">
        <v>151</v>
      </c>
      <c r="B288" s="79"/>
      <c r="C288" s="79"/>
      <c r="D288" s="79"/>
      <c r="E288" s="79"/>
      <c r="F288" s="79"/>
      <c r="G288" s="79"/>
      <c r="H288" s="79"/>
      <c r="I288" s="79"/>
      <c r="J288" s="79"/>
      <c r="K288" s="79"/>
    </row>
    <row r="289" spans="1:11" ht="15" customHeight="1" x14ac:dyDescent="0.25">
      <c r="A289" s="69" t="s">
        <v>185</v>
      </c>
      <c r="B289" s="69"/>
      <c r="C289" s="69"/>
      <c r="D289" s="69"/>
      <c r="E289" s="69"/>
      <c r="F289" s="69"/>
      <c r="G289" s="69"/>
      <c r="H289" s="69"/>
      <c r="I289" s="69"/>
      <c r="J289" s="69"/>
      <c r="K289" s="69"/>
    </row>
    <row r="290" spans="1:11" ht="15" customHeight="1" x14ac:dyDescent="0.25">
      <c r="A290" s="69" t="s">
        <v>186</v>
      </c>
      <c r="B290" s="69"/>
      <c r="C290" s="69"/>
      <c r="D290" s="69"/>
      <c r="E290" s="69"/>
      <c r="F290" s="69"/>
      <c r="G290" s="69"/>
      <c r="H290" s="69"/>
      <c r="I290" s="69"/>
      <c r="J290" s="69"/>
      <c r="K290" s="69"/>
    </row>
    <row r="291" spans="1:11" ht="10.5" customHeight="1" x14ac:dyDescent="0.25">
      <c r="A291" s="8"/>
      <c r="B291" s="8"/>
      <c r="C291" s="8"/>
      <c r="D291" s="8"/>
      <c r="E291" s="8"/>
      <c r="F291" s="8"/>
      <c r="G291" s="8"/>
      <c r="H291" s="8"/>
      <c r="I291" s="8"/>
      <c r="J291" s="8"/>
      <c r="K291" s="8"/>
    </row>
    <row r="292" spans="1:11" ht="15" customHeight="1" x14ac:dyDescent="0.25">
      <c r="A292" s="79" t="s">
        <v>187</v>
      </c>
      <c r="B292" s="79"/>
      <c r="C292" s="79"/>
      <c r="D292" s="79"/>
      <c r="E292" s="79"/>
      <c r="F292" s="79"/>
      <c r="G292" s="79"/>
      <c r="H292" s="79"/>
      <c r="I292" s="79"/>
      <c r="J292" s="79"/>
      <c r="K292" s="79"/>
    </row>
    <row r="293" spans="1:11" x14ac:dyDescent="0.25">
      <c r="A293" s="42"/>
    </row>
    <row r="294" spans="1:11" ht="30.75" customHeight="1" x14ac:dyDescent="0.25">
      <c r="A294" s="63" t="s">
        <v>163</v>
      </c>
      <c r="B294" s="64"/>
      <c r="C294" s="64"/>
      <c r="D294" s="65"/>
      <c r="E294" s="63" t="s">
        <v>164</v>
      </c>
      <c r="F294" s="64"/>
      <c r="G294" s="64"/>
      <c r="H294" s="63" t="s">
        <v>165</v>
      </c>
      <c r="I294" s="65"/>
      <c r="J294" s="66" t="s">
        <v>166</v>
      </c>
      <c r="K294" s="66"/>
    </row>
    <row r="295" spans="1:11" ht="53.25" customHeight="1" x14ac:dyDescent="0.25">
      <c r="A295" s="76"/>
      <c r="B295" s="77"/>
      <c r="C295" s="77"/>
      <c r="D295" s="78"/>
      <c r="E295" s="59"/>
      <c r="F295" s="60"/>
      <c r="G295" s="60"/>
      <c r="H295" s="59"/>
      <c r="I295" s="61"/>
      <c r="J295" s="62"/>
      <c r="K295" s="62"/>
    </row>
    <row r="296" spans="1:11" ht="24.75" customHeight="1" x14ac:dyDescent="0.25">
      <c r="A296" s="50"/>
      <c r="B296" s="50"/>
      <c r="C296" s="50"/>
      <c r="D296" s="50"/>
      <c r="E296" s="51"/>
      <c r="F296" s="51"/>
      <c r="G296" s="51"/>
      <c r="H296" s="51"/>
      <c r="I296" s="51"/>
      <c r="J296" s="51"/>
      <c r="K296" s="51"/>
    </row>
    <row r="297" spans="1:11" ht="15" customHeight="1" x14ac:dyDescent="0.25">
      <c r="A297" s="50"/>
      <c r="B297" s="50"/>
      <c r="C297" s="50"/>
      <c r="D297" s="50"/>
      <c r="E297" s="51"/>
      <c r="F297" s="51"/>
      <c r="G297" s="51"/>
      <c r="H297" s="51"/>
      <c r="I297" s="51"/>
      <c r="J297" s="51"/>
      <c r="K297" s="51"/>
    </row>
    <row r="298" spans="1:11" x14ac:dyDescent="0.25">
      <c r="A298" s="42"/>
    </row>
    <row r="299" spans="1:11" x14ac:dyDescent="0.25">
      <c r="A299" s="70" t="s">
        <v>188</v>
      </c>
      <c r="B299" s="71"/>
      <c r="C299" s="71"/>
      <c r="D299" s="71"/>
      <c r="E299" s="71"/>
      <c r="F299" s="71"/>
      <c r="G299" s="71"/>
      <c r="H299" s="71"/>
      <c r="I299" s="71"/>
      <c r="J299" s="71"/>
      <c r="K299" s="71"/>
    </row>
    <row r="300" spans="1:11" ht="58.5" customHeight="1" x14ac:dyDescent="0.25">
      <c r="A300" s="75" t="s">
        <v>189</v>
      </c>
      <c r="B300" s="75"/>
      <c r="C300" s="75"/>
      <c r="D300" s="75"/>
      <c r="E300" s="75"/>
      <c r="F300" s="75"/>
      <c r="G300" s="75"/>
      <c r="H300" s="75"/>
      <c r="I300" s="75"/>
      <c r="J300" s="75"/>
      <c r="K300" s="75"/>
    </row>
    <row r="301" spans="1:11" x14ac:dyDescent="0.25">
      <c r="A301" s="3"/>
    </row>
    <row r="302" spans="1:11" x14ac:dyDescent="0.25">
      <c r="A302" s="6" t="s">
        <v>151</v>
      </c>
    </row>
    <row r="303" spans="1:11" x14ac:dyDescent="0.25">
      <c r="A303" s="52" t="s">
        <v>190</v>
      </c>
    </row>
    <row r="304" spans="1:11" x14ac:dyDescent="0.25">
      <c r="A304" s="52" t="s">
        <v>191</v>
      </c>
    </row>
    <row r="305" spans="1:11" x14ac:dyDescent="0.25">
      <c r="A305" s="52"/>
    </row>
    <row r="306" spans="1:11" ht="30" customHeight="1" x14ac:dyDescent="0.25">
      <c r="A306" s="63" t="s">
        <v>163</v>
      </c>
      <c r="B306" s="64"/>
      <c r="C306" s="64"/>
      <c r="D306" s="65"/>
      <c r="E306" s="63" t="s">
        <v>164</v>
      </c>
      <c r="F306" s="64"/>
      <c r="G306" s="64"/>
      <c r="H306" s="63" t="s">
        <v>165</v>
      </c>
      <c r="I306" s="65"/>
      <c r="J306" s="66" t="s">
        <v>166</v>
      </c>
      <c r="K306" s="66"/>
    </row>
    <row r="307" spans="1:11" ht="49.5" customHeight="1" x14ac:dyDescent="0.25">
      <c r="A307" s="57" t="s">
        <v>192</v>
      </c>
      <c r="B307" s="57"/>
      <c r="C307" s="57"/>
      <c r="D307" s="58"/>
      <c r="E307" s="59" t="s">
        <v>193</v>
      </c>
      <c r="F307" s="60"/>
      <c r="G307" s="60"/>
      <c r="H307" s="59" t="s">
        <v>194</v>
      </c>
      <c r="I307" s="61"/>
      <c r="J307" s="62" t="s">
        <v>174</v>
      </c>
      <c r="K307" s="62"/>
    </row>
    <row r="308" spans="1:11" ht="49.5" customHeight="1" x14ac:dyDescent="0.25">
      <c r="A308" s="57" t="s">
        <v>195</v>
      </c>
      <c r="B308" s="57"/>
      <c r="C308" s="57"/>
      <c r="D308" s="58"/>
      <c r="E308" s="59" t="s">
        <v>196</v>
      </c>
      <c r="F308" s="60"/>
      <c r="G308" s="60"/>
      <c r="H308" s="59" t="s">
        <v>197</v>
      </c>
      <c r="I308" s="61"/>
      <c r="J308" s="62" t="s">
        <v>174</v>
      </c>
      <c r="K308" s="62"/>
    </row>
    <row r="309" spans="1:11" s="28" customFormat="1" ht="102.75" customHeight="1" x14ac:dyDescent="0.25">
      <c r="A309" s="131" t="s">
        <v>198</v>
      </c>
      <c r="B309" s="131"/>
      <c r="C309" s="131"/>
      <c r="D309" s="132"/>
      <c r="E309" s="59" t="s">
        <v>367</v>
      </c>
      <c r="F309" s="60"/>
      <c r="G309" s="60"/>
      <c r="H309" s="59" t="s">
        <v>366</v>
      </c>
      <c r="I309" s="61"/>
      <c r="J309" s="62" t="s">
        <v>174</v>
      </c>
      <c r="K309" s="62"/>
    </row>
    <row r="310" spans="1:11" ht="49.5" customHeight="1" x14ac:dyDescent="0.25">
      <c r="A310" s="67" t="s">
        <v>199</v>
      </c>
      <c r="B310" s="57"/>
      <c r="C310" s="57"/>
      <c r="D310" s="58"/>
      <c r="E310" s="59" t="s">
        <v>200</v>
      </c>
      <c r="F310" s="60"/>
      <c r="G310" s="60"/>
      <c r="H310" s="59" t="s">
        <v>201</v>
      </c>
      <c r="I310" s="61"/>
      <c r="J310" s="62" t="s">
        <v>174</v>
      </c>
      <c r="K310" s="62"/>
    </row>
    <row r="311" spans="1:11" ht="24.75" customHeight="1" x14ac:dyDescent="0.25">
      <c r="A311" s="53"/>
      <c r="B311" s="53"/>
      <c r="C311" s="53"/>
      <c r="D311" s="53"/>
      <c r="E311" s="51"/>
      <c r="F311" s="51"/>
      <c r="G311" s="51"/>
      <c r="H311" s="51"/>
      <c r="I311" s="51"/>
      <c r="J311" s="51"/>
      <c r="K311" s="51"/>
    </row>
    <row r="312" spans="1:11" x14ac:dyDescent="0.25">
      <c r="A312" s="52"/>
    </row>
    <row r="313" spans="1:11" x14ac:dyDescent="0.25">
      <c r="A313" s="70" t="s">
        <v>202</v>
      </c>
      <c r="B313" s="71"/>
      <c r="C313" s="71"/>
      <c r="D313" s="71"/>
      <c r="E313" s="71"/>
      <c r="F313" s="71"/>
      <c r="G313" s="71"/>
      <c r="H313" s="71"/>
      <c r="I313" s="71"/>
      <c r="J313" s="71"/>
      <c r="K313" s="71"/>
    </row>
    <row r="314" spans="1:11" x14ac:dyDescent="0.25">
      <c r="A314" s="49"/>
      <c r="B314" s="49"/>
      <c r="C314" s="49"/>
      <c r="D314" s="49"/>
      <c r="E314" s="49"/>
      <c r="F314" s="49"/>
      <c r="G314" s="49"/>
      <c r="H314" s="49"/>
      <c r="I314" s="49"/>
      <c r="J314" s="49"/>
      <c r="K314" s="49"/>
    </row>
    <row r="315" spans="1:11" x14ac:dyDescent="0.25">
      <c r="A315" s="54" t="s">
        <v>149</v>
      </c>
      <c r="B315" s="49"/>
      <c r="C315" s="49"/>
      <c r="D315" s="49"/>
      <c r="E315" s="49"/>
      <c r="F315" s="49"/>
      <c r="G315" s="49"/>
      <c r="H315" s="49"/>
      <c r="I315" s="49"/>
      <c r="J315" s="49"/>
      <c r="K315" s="49"/>
    </row>
    <row r="316" spans="1:11" ht="61.5" customHeight="1" x14ac:dyDescent="0.25">
      <c r="A316" s="69" t="s">
        <v>203</v>
      </c>
      <c r="B316" s="69"/>
      <c r="C316" s="69"/>
      <c r="D316" s="69"/>
      <c r="E316" s="69"/>
      <c r="F316" s="69"/>
      <c r="G316" s="69"/>
      <c r="H316" s="69"/>
      <c r="I316" s="69"/>
      <c r="J316" s="69"/>
      <c r="K316" s="69"/>
    </row>
    <row r="317" spans="1:11" x14ac:dyDescent="0.25">
      <c r="A317" s="3"/>
    </row>
    <row r="318" spans="1:11" x14ac:dyDescent="0.25">
      <c r="A318" s="6" t="s">
        <v>151</v>
      </c>
    </row>
    <row r="319" spans="1:11" x14ac:dyDescent="0.25">
      <c r="A319" s="55" t="s">
        <v>204</v>
      </c>
    </row>
    <row r="320" spans="1:11" x14ac:dyDescent="0.25">
      <c r="A320" s="55" t="s">
        <v>205</v>
      </c>
    </row>
    <row r="321" spans="1:11" x14ac:dyDescent="0.25">
      <c r="A321" s="55" t="s">
        <v>206</v>
      </c>
    </row>
    <row r="322" spans="1:11" x14ac:dyDescent="0.25">
      <c r="A322" s="55" t="s">
        <v>207</v>
      </c>
    </row>
    <row r="323" spans="1:11" x14ac:dyDescent="0.25">
      <c r="A323" s="55" t="s">
        <v>208</v>
      </c>
    </row>
    <row r="324" spans="1:11" x14ac:dyDescent="0.25">
      <c r="A324" s="52" t="s">
        <v>209</v>
      </c>
    </row>
    <row r="325" spans="1:11" x14ac:dyDescent="0.25">
      <c r="A325" s="52"/>
    </row>
    <row r="326" spans="1:11" ht="30.75" customHeight="1" x14ac:dyDescent="0.25">
      <c r="A326" s="63" t="s">
        <v>163</v>
      </c>
      <c r="B326" s="64"/>
      <c r="C326" s="64"/>
      <c r="D326" s="65"/>
      <c r="E326" s="63" t="s">
        <v>164</v>
      </c>
      <c r="F326" s="64"/>
      <c r="G326" s="64"/>
      <c r="H326" s="63" t="s">
        <v>165</v>
      </c>
      <c r="I326" s="65"/>
      <c r="J326" s="66" t="s">
        <v>166</v>
      </c>
      <c r="K326" s="66"/>
    </row>
    <row r="327" spans="1:11" ht="50.25" customHeight="1" x14ac:dyDescent="0.25">
      <c r="A327" s="57" t="s">
        <v>210</v>
      </c>
      <c r="B327" s="57" t="s">
        <v>211</v>
      </c>
      <c r="C327" s="57" t="s">
        <v>211</v>
      </c>
      <c r="D327" s="58" t="s">
        <v>211</v>
      </c>
      <c r="E327" s="59" t="s">
        <v>212</v>
      </c>
      <c r="F327" s="60"/>
      <c r="G327" s="60"/>
      <c r="H327" s="59" t="s">
        <v>213</v>
      </c>
      <c r="I327" s="61"/>
      <c r="J327" s="62" t="s">
        <v>174</v>
      </c>
      <c r="K327" s="62"/>
    </row>
    <row r="328" spans="1:11" ht="50.25" customHeight="1" x14ac:dyDescent="0.25">
      <c r="A328" s="57" t="s">
        <v>214</v>
      </c>
      <c r="B328" s="57" t="s">
        <v>214</v>
      </c>
      <c r="C328" s="57" t="s">
        <v>214</v>
      </c>
      <c r="D328" s="58" t="s">
        <v>214</v>
      </c>
      <c r="E328" s="59" t="s">
        <v>215</v>
      </c>
      <c r="F328" s="60"/>
      <c r="G328" s="60"/>
      <c r="H328" s="59" t="s">
        <v>213</v>
      </c>
      <c r="I328" s="61"/>
      <c r="J328" s="62" t="s">
        <v>174</v>
      </c>
      <c r="K328" s="62"/>
    </row>
    <row r="329" spans="1:11" ht="50.25" customHeight="1" x14ac:dyDescent="0.25">
      <c r="A329" s="57" t="s">
        <v>216</v>
      </c>
      <c r="B329" s="57" t="s">
        <v>216</v>
      </c>
      <c r="C329" s="57" t="s">
        <v>216</v>
      </c>
      <c r="D329" s="58" t="s">
        <v>216</v>
      </c>
      <c r="E329" s="59" t="s">
        <v>217</v>
      </c>
      <c r="F329" s="60"/>
      <c r="G329" s="60"/>
      <c r="H329" s="59" t="s">
        <v>213</v>
      </c>
      <c r="I329" s="61"/>
      <c r="J329" s="62" t="s">
        <v>174</v>
      </c>
      <c r="K329" s="62"/>
    </row>
    <row r="330" spans="1:11" x14ac:dyDescent="0.25">
      <c r="A330" s="52"/>
    </row>
    <row r="331" spans="1:11" x14ac:dyDescent="0.25">
      <c r="A331" s="1"/>
    </row>
    <row r="332" spans="1:11" x14ac:dyDescent="0.25">
      <c r="A332" s="70" t="s">
        <v>218</v>
      </c>
      <c r="B332" s="71"/>
      <c r="C332" s="71"/>
      <c r="D332" s="71"/>
      <c r="E332" s="71"/>
      <c r="F332" s="71"/>
      <c r="G332" s="71"/>
      <c r="H332" s="71"/>
      <c r="I332" s="71"/>
      <c r="J332" s="71"/>
      <c r="K332" s="71"/>
    </row>
    <row r="333" spans="1:11" s="28" customFormat="1" x14ac:dyDescent="0.25">
      <c r="A333" s="49"/>
      <c r="B333" s="49"/>
      <c r="C333" s="49"/>
      <c r="D333" s="49"/>
      <c r="E333" s="49"/>
      <c r="F333" s="49"/>
      <c r="G333" s="49"/>
      <c r="H333" s="49"/>
      <c r="I333" s="49"/>
      <c r="J333" s="49"/>
      <c r="K333" s="49"/>
    </row>
    <row r="334" spans="1:11" s="28" customFormat="1" x14ac:dyDescent="0.25">
      <c r="A334" s="54" t="s">
        <v>149</v>
      </c>
      <c r="B334" s="49"/>
      <c r="C334" s="49"/>
      <c r="D334" s="49"/>
      <c r="E334" s="49"/>
      <c r="F334" s="49"/>
      <c r="G334" s="49"/>
      <c r="H334" s="49"/>
      <c r="I334" s="49"/>
      <c r="J334" s="49"/>
      <c r="K334" s="49"/>
    </row>
    <row r="335" spans="1:11" ht="27.75" customHeight="1" x14ac:dyDescent="0.25">
      <c r="A335" s="69" t="s">
        <v>219</v>
      </c>
      <c r="B335" s="69"/>
      <c r="C335" s="69"/>
      <c r="D335" s="69"/>
      <c r="E335" s="69"/>
      <c r="F335" s="69"/>
      <c r="G335" s="69"/>
      <c r="H335" s="69"/>
      <c r="I335" s="69"/>
      <c r="J335" s="69"/>
      <c r="K335" s="69"/>
    </row>
    <row r="336" spans="1:11" ht="41.25" customHeight="1" x14ac:dyDescent="0.25">
      <c r="A336" s="69" t="s">
        <v>220</v>
      </c>
      <c r="B336" s="69"/>
      <c r="C336" s="69"/>
      <c r="D336" s="69"/>
      <c r="E336" s="69"/>
      <c r="F336" s="69"/>
      <c r="G336" s="69"/>
      <c r="H336" s="69"/>
      <c r="I336" s="69"/>
      <c r="J336" s="69"/>
      <c r="K336" s="69"/>
    </row>
    <row r="337" spans="1:11" ht="14.25" customHeight="1" x14ac:dyDescent="0.25">
      <c r="A337" s="3"/>
    </row>
    <row r="338" spans="1:11" x14ac:dyDescent="0.25">
      <c r="A338" s="6" t="s">
        <v>151</v>
      </c>
    </row>
    <row r="339" spans="1:11" x14ac:dyDescent="0.25">
      <c r="A339" s="52" t="s">
        <v>221</v>
      </c>
    </row>
    <row r="340" spans="1:11" x14ac:dyDescent="0.25">
      <c r="A340" s="52" t="s">
        <v>222</v>
      </c>
    </row>
    <row r="341" spans="1:11" x14ac:dyDescent="0.25">
      <c r="A341" s="3"/>
    </row>
    <row r="342" spans="1:11" ht="30.75" customHeight="1" x14ac:dyDescent="0.25">
      <c r="A342" s="63" t="s">
        <v>163</v>
      </c>
      <c r="B342" s="64"/>
      <c r="C342" s="64"/>
      <c r="D342" s="65"/>
      <c r="E342" s="63" t="s">
        <v>164</v>
      </c>
      <c r="F342" s="64"/>
      <c r="G342" s="64"/>
      <c r="H342" s="63" t="s">
        <v>165</v>
      </c>
      <c r="I342" s="65"/>
      <c r="J342" s="66" t="s">
        <v>166</v>
      </c>
      <c r="K342" s="66"/>
    </row>
    <row r="343" spans="1:11" ht="50.25" customHeight="1" x14ac:dyDescent="0.25">
      <c r="A343" s="57" t="s">
        <v>223</v>
      </c>
      <c r="B343" s="57"/>
      <c r="C343" s="57"/>
      <c r="D343" s="58"/>
      <c r="E343" s="59" t="s">
        <v>224</v>
      </c>
      <c r="F343" s="60"/>
      <c r="G343" s="60"/>
      <c r="H343" s="59" t="s">
        <v>225</v>
      </c>
      <c r="I343" s="61"/>
      <c r="J343" s="62">
        <v>2016</v>
      </c>
      <c r="K343" s="62"/>
    </row>
    <row r="344" spans="1:11" ht="50.25" customHeight="1" x14ac:dyDescent="0.25">
      <c r="A344" s="57" t="s">
        <v>226</v>
      </c>
      <c r="B344" s="57" t="s">
        <v>226</v>
      </c>
      <c r="C344" s="57" t="s">
        <v>226</v>
      </c>
      <c r="D344" s="58" t="s">
        <v>226</v>
      </c>
      <c r="E344" s="59" t="s">
        <v>227</v>
      </c>
      <c r="F344" s="60"/>
      <c r="G344" s="60"/>
      <c r="H344" s="59" t="s">
        <v>228</v>
      </c>
      <c r="I344" s="61"/>
      <c r="J344" s="62">
        <v>2016</v>
      </c>
      <c r="K344" s="62"/>
    </row>
    <row r="345" spans="1:11" ht="50.25" customHeight="1" x14ac:dyDescent="0.25">
      <c r="A345" s="57" t="s">
        <v>229</v>
      </c>
      <c r="B345" s="57" t="s">
        <v>229</v>
      </c>
      <c r="C345" s="57" t="s">
        <v>229</v>
      </c>
      <c r="D345" s="58" t="s">
        <v>229</v>
      </c>
      <c r="E345" s="59" t="s">
        <v>230</v>
      </c>
      <c r="F345" s="60"/>
      <c r="G345" s="60"/>
      <c r="H345" s="59" t="s">
        <v>231</v>
      </c>
      <c r="I345" s="61"/>
      <c r="J345" s="62" t="s">
        <v>174</v>
      </c>
      <c r="K345" s="62"/>
    </row>
    <row r="346" spans="1:11" ht="21" customHeight="1" x14ac:dyDescent="0.25">
      <c r="A346" s="53"/>
      <c r="B346" s="53"/>
      <c r="C346" s="53"/>
      <c r="D346" s="53"/>
      <c r="E346" s="51"/>
      <c r="F346" s="51"/>
      <c r="G346" s="51"/>
      <c r="H346" s="51"/>
      <c r="I346" s="51"/>
      <c r="J346" s="51"/>
      <c r="K346" s="51"/>
    </row>
    <row r="347" spans="1:11" ht="15" customHeight="1" x14ac:dyDescent="0.25">
      <c r="A347" s="53"/>
      <c r="B347" s="53"/>
      <c r="C347" s="53"/>
      <c r="D347" s="53"/>
      <c r="E347" s="51"/>
      <c r="F347" s="51"/>
      <c r="G347" s="51"/>
      <c r="H347" s="51"/>
      <c r="I347" s="51"/>
      <c r="J347" s="51"/>
      <c r="K347" s="51"/>
    </row>
    <row r="348" spans="1:11" x14ac:dyDescent="0.25">
      <c r="A348" s="68" t="s">
        <v>232</v>
      </c>
      <c r="B348" s="68"/>
      <c r="C348" s="68"/>
      <c r="D348" s="68"/>
      <c r="E348" s="68"/>
      <c r="F348" s="68"/>
      <c r="G348" s="68"/>
      <c r="H348" s="68"/>
      <c r="I348" s="68"/>
      <c r="J348" s="68"/>
      <c r="K348" s="68"/>
    </row>
    <row r="349" spans="1:11" s="28" customFormat="1" x14ac:dyDescent="0.25">
      <c r="A349" s="49"/>
      <c r="B349" s="49"/>
      <c r="C349" s="49"/>
      <c r="D349" s="49"/>
      <c r="E349" s="49"/>
      <c r="F349" s="49"/>
      <c r="G349" s="49"/>
      <c r="H349" s="49"/>
      <c r="I349" s="49"/>
      <c r="J349" s="49"/>
      <c r="K349" s="49"/>
    </row>
    <row r="350" spans="1:11" x14ac:dyDescent="0.25">
      <c r="A350" s="54" t="s">
        <v>149</v>
      </c>
    </row>
    <row r="351" spans="1:11" ht="47.25" customHeight="1" x14ac:dyDescent="0.25">
      <c r="A351" s="69" t="s">
        <v>233</v>
      </c>
      <c r="B351" s="69"/>
      <c r="C351" s="69"/>
      <c r="D351" s="69"/>
      <c r="E351" s="69"/>
      <c r="F351" s="69"/>
      <c r="G351" s="69"/>
      <c r="H351" s="69"/>
      <c r="I351" s="69"/>
      <c r="J351" s="69"/>
      <c r="K351" s="69"/>
    </row>
    <row r="352" spans="1:11" x14ac:dyDescent="0.25">
      <c r="A352" s="3"/>
    </row>
    <row r="353" spans="1:11" x14ac:dyDescent="0.25">
      <c r="A353" s="6" t="s">
        <v>151</v>
      </c>
    </row>
    <row r="354" spans="1:11" ht="15" customHeight="1" x14ac:dyDescent="0.25">
      <c r="A354" s="69" t="s">
        <v>234</v>
      </c>
      <c r="B354" s="69"/>
      <c r="C354" s="69"/>
      <c r="D354" s="69"/>
      <c r="E354" s="69"/>
      <c r="F354" s="69"/>
      <c r="G354" s="69"/>
      <c r="H354" s="69"/>
      <c r="I354" s="69"/>
      <c r="J354" s="69"/>
      <c r="K354" s="69"/>
    </row>
    <row r="355" spans="1:11" ht="15" customHeight="1" x14ac:dyDescent="0.25">
      <c r="A355" s="69" t="s">
        <v>235</v>
      </c>
      <c r="B355" s="69"/>
      <c r="C355" s="69"/>
      <c r="D355" s="69"/>
      <c r="E355" s="69"/>
      <c r="F355" s="69"/>
      <c r="G355" s="69"/>
      <c r="H355" s="69"/>
      <c r="I355" s="69"/>
      <c r="J355" s="69"/>
      <c r="K355" s="69"/>
    </row>
    <row r="356" spans="1:11" ht="15" customHeight="1" x14ac:dyDescent="0.25">
      <c r="A356" s="8"/>
      <c r="B356" s="8"/>
      <c r="C356" s="8"/>
      <c r="D356" s="8"/>
      <c r="E356" s="8"/>
      <c r="F356" s="8"/>
      <c r="G356" s="8"/>
      <c r="H356" s="8"/>
      <c r="I356" s="8"/>
      <c r="J356" s="8"/>
      <c r="K356" s="8"/>
    </row>
    <row r="357" spans="1:11" ht="30.75" customHeight="1" x14ac:dyDescent="0.25">
      <c r="A357" s="63" t="s">
        <v>163</v>
      </c>
      <c r="B357" s="64"/>
      <c r="C357" s="64"/>
      <c r="D357" s="65"/>
      <c r="E357" s="63" t="s">
        <v>164</v>
      </c>
      <c r="F357" s="64"/>
      <c r="G357" s="64"/>
      <c r="H357" s="63" t="s">
        <v>165</v>
      </c>
      <c r="I357" s="65"/>
      <c r="J357" s="66" t="s">
        <v>166</v>
      </c>
      <c r="K357" s="66"/>
    </row>
    <row r="358" spans="1:11" ht="50.25" customHeight="1" x14ac:dyDescent="0.25">
      <c r="A358" s="57" t="s">
        <v>236</v>
      </c>
      <c r="B358" s="57"/>
      <c r="C358" s="57"/>
      <c r="D358" s="58"/>
      <c r="E358" s="59" t="s">
        <v>237</v>
      </c>
      <c r="F358" s="60"/>
      <c r="G358" s="60"/>
      <c r="H358" s="59" t="s">
        <v>238</v>
      </c>
      <c r="I358" s="61"/>
      <c r="J358" s="62">
        <v>2016</v>
      </c>
      <c r="K358" s="62"/>
    </row>
    <row r="359" spans="1:11" ht="50.25" customHeight="1" x14ac:dyDescent="0.25">
      <c r="A359" s="57" t="s">
        <v>239</v>
      </c>
      <c r="B359" s="57" t="s">
        <v>239</v>
      </c>
      <c r="C359" s="57" t="s">
        <v>239</v>
      </c>
      <c r="D359" s="58" t="s">
        <v>239</v>
      </c>
      <c r="E359" s="59" t="s">
        <v>240</v>
      </c>
      <c r="F359" s="60"/>
      <c r="G359" s="60"/>
      <c r="H359" s="59" t="s">
        <v>213</v>
      </c>
      <c r="I359" s="61"/>
      <c r="J359" s="62" t="s">
        <v>174</v>
      </c>
      <c r="K359" s="62"/>
    </row>
    <row r="360" spans="1:11" ht="50.25" customHeight="1" x14ac:dyDescent="0.25">
      <c r="A360" s="57"/>
      <c r="B360" s="57"/>
      <c r="C360" s="57"/>
      <c r="D360" s="58"/>
      <c r="E360" s="59"/>
      <c r="F360" s="60"/>
      <c r="G360" s="60"/>
      <c r="H360" s="59"/>
      <c r="I360" s="61"/>
      <c r="J360" s="62"/>
      <c r="K360" s="62"/>
    </row>
    <row r="361" spans="1:11" ht="21.75" customHeight="1" x14ac:dyDescent="0.25">
      <c r="A361" s="53"/>
      <c r="B361" s="53"/>
      <c r="C361" s="53"/>
      <c r="D361" s="53"/>
      <c r="E361" s="51"/>
      <c r="F361" s="51"/>
      <c r="G361" s="51"/>
      <c r="H361" s="51"/>
      <c r="I361" s="51"/>
      <c r="J361" s="51"/>
      <c r="K361" s="51"/>
    </row>
    <row r="362" spans="1:11" ht="17.25" customHeight="1" x14ac:dyDescent="0.25">
      <c r="A362" s="53"/>
      <c r="B362" s="53"/>
      <c r="C362" s="53"/>
      <c r="D362" s="53"/>
      <c r="E362" s="51"/>
      <c r="F362" s="51"/>
      <c r="G362" s="51"/>
      <c r="H362" s="51"/>
      <c r="I362" s="51"/>
      <c r="J362" s="51"/>
      <c r="K362" s="51"/>
    </row>
    <row r="363" spans="1:11" ht="15" customHeight="1" x14ac:dyDescent="0.25">
      <c r="A363" s="8"/>
      <c r="B363" s="8"/>
      <c r="C363" s="8"/>
      <c r="D363" s="8"/>
      <c r="E363" s="8"/>
      <c r="F363" s="8"/>
      <c r="G363" s="8"/>
      <c r="H363" s="8"/>
      <c r="I363" s="8"/>
      <c r="J363" s="8"/>
      <c r="K363" s="8"/>
    </row>
    <row r="364" spans="1:11" x14ac:dyDescent="0.25">
      <c r="A364" s="70" t="s">
        <v>241</v>
      </c>
      <c r="B364" s="71"/>
      <c r="C364" s="71"/>
      <c r="D364" s="71"/>
      <c r="E364" s="71"/>
      <c r="F364" s="71"/>
      <c r="G364" s="71"/>
      <c r="H364" s="71"/>
      <c r="I364" s="71"/>
      <c r="J364" s="71"/>
      <c r="K364" s="71"/>
    </row>
    <row r="365" spans="1:11" x14ac:dyDescent="0.25">
      <c r="A365" s="6"/>
    </row>
    <row r="366" spans="1:11" x14ac:dyDescent="0.25">
      <c r="A366" s="54" t="s">
        <v>149</v>
      </c>
    </row>
    <row r="367" spans="1:11" ht="72.75" customHeight="1" x14ac:dyDescent="0.25">
      <c r="A367" s="69" t="s">
        <v>242</v>
      </c>
      <c r="B367" s="69"/>
      <c r="C367" s="69"/>
      <c r="D367" s="69"/>
      <c r="E367" s="69"/>
      <c r="F367" s="69"/>
      <c r="G367" s="69"/>
      <c r="H367" s="69"/>
      <c r="I367" s="69"/>
      <c r="J367" s="69"/>
      <c r="K367" s="69"/>
    </row>
    <row r="368" spans="1:11" x14ac:dyDescent="0.25">
      <c r="A368" s="3"/>
    </row>
    <row r="369" spans="1:11" x14ac:dyDescent="0.25">
      <c r="A369" s="6" t="s">
        <v>151</v>
      </c>
    </row>
    <row r="370" spans="1:11" ht="15" customHeight="1" x14ac:dyDescent="0.25">
      <c r="A370" s="69" t="s">
        <v>243</v>
      </c>
      <c r="B370" s="69"/>
      <c r="C370" s="69"/>
      <c r="D370" s="69"/>
      <c r="E370" s="69"/>
      <c r="F370" s="69"/>
      <c r="G370" s="69"/>
      <c r="H370" s="69"/>
      <c r="I370" s="69"/>
      <c r="J370" s="69"/>
      <c r="K370" s="69"/>
    </row>
    <row r="371" spans="1:11" x14ac:dyDescent="0.25">
      <c r="A371" s="8"/>
      <c r="B371" s="8"/>
      <c r="C371" s="8"/>
      <c r="D371" s="8"/>
      <c r="E371" s="8"/>
      <c r="F371" s="8"/>
      <c r="G371" s="8"/>
      <c r="H371" s="8"/>
      <c r="I371" s="8"/>
      <c r="J371" s="8"/>
      <c r="K371" s="8"/>
    </row>
    <row r="372" spans="1:11" ht="30.75" customHeight="1" x14ac:dyDescent="0.25">
      <c r="A372" s="63" t="s">
        <v>163</v>
      </c>
      <c r="B372" s="64"/>
      <c r="C372" s="64"/>
      <c r="D372" s="65"/>
      <c r="E372" s="63" t="s">
        <v>164</v>
      </c>
      <c r="F372" s="64"/>
      <c r="G372" s="64"/>
      <c r="H372" s="63" t="s">
        <v>165</v>
      </c>
      <c r="I372" s="65"/>
      <c r="J372" s="66" t="s">
        <v>166</v>
      </c>
      <c r="K372" s="66"/>
    </row>
    <row r="373" spans="1:11" ht="50.25" customHeight="1" x14ac:dyDescent="0.25">
      <c r="A373" s="57" t="s">
        <v>244</v>
      </c>
      <c r="B373" s="57"/>
      <c r="C373" s="57"/>
      <c r="D373" s="58"/>
      <c r="E373" s="59" t="s">
        <v>245</v>
      </c>
      <c r="F373" s="60"/>
      <c r="G373" s="60"/>
      <c r="H373" s="59" t="s">
        <v>213</v>
      </c>
      <c r="I373" s="61"/>
      <c r="J373" s="62" t="s">
        <v>174</v>
      </c>
      <c r="K373" s="62"/>
    </row>
    <row r="374" spans="1:11" ht="50.25" customHeight="1" x14ac:dyDescent="0.25">
      <c r="A374" s="67"/>
      <c r="B374" s="57"/>
      <c r="C374" s="57"/>
      <c r="D374" s="58"/>
      <c r="E374" s="59"/>
      <c r="F374" s="60"/>
      <c r="G374" s="60"/>
      <c r="H374" s="59"/>
      <c r="I374" s="61"/>
      <c r="J374" s="62"/>
      <c r="K374" s="62"/>
    </row>
    <row r="375" spans="1:11" ht="21.75" customHeight="1" x14ac:dyDescent="0.25">
      <c r="A375" s="53"/>
      <c r="B375" s="53"/>
      <c r="C375" s="53"/>
      <c r="D375" s="53"/>
      <c r="E375" s="51"/>
      <c r="F375" s="51"/>
      <c r="G375" s="51"/>
      <c r="H375" s="51"/>
      <c r="I375" s="51"/>
      <c r="J375" s="51"/>
      <c r="K375" s="51"/>
    </row>
    <row r="376" spans="1:11" ht="15" customHeight="1" x14ac:dyDescent="0.25">
      <c r="A376" s="53"/>
      <c r="B376" s="53"/>
      <c r="C376" s="53"/>
      <c r="D376" s="53"/>
      <c r="E376" s="51"/>
      <c r="F376" s="51"/>
      <c r="G376" s="51"/>
      <c r="H376" s="51"/>
      <c r="I376" s="51"/>
      <c r="J376" s="51"/>
      <c r="K376" s="51"/>
    </row>
    <row r="377" spans="1:11" x14ac:dyDescent="0.25">
      <c r="A377" s="8"/>
      <c r="B377" s="8"/>
      <c r="C377" s="8"/>
      <c r="D377" s="8"/>
      <c r="E377" s="8"/>
      <c r="F377" s="8"/>
      <c r="G377" s="8"/>
      <c r="H377" s="8"/>
      <c r="I377" s="8"/>
      <c r="J377" s="8"/>
      <c r="K377" s="8"/>
    </row>
    <row r="378" spans="1:11" x14ac:dyDescent="0.25">
      <c r="A378" s="68" t="s">
        <v>246</v>
      </c>
      <c r="B378" s="68"/>
      <c r="C378" s="68"/>
      <c r="D378" s="68"/>
      <c r="E378" s="68"/>
      <c r="F378" s="68"/>
      <c r="G378" s="68"/>
      <c r="H378" s="68"/>
      <c r="I378" s="68"/>
      <c r="J378" s="68"/>
      <c r="K378" s="68"/>
    </row>
    <row r="379" spans="1:11" x14ac:dyDescent="0.25">
      <c r="A379" s="3"/>
    </row>
    <row r="380" spans="1:11" x14ac:dyDescent="0.25">
      <c r="A380" s="54" t="s">
        <v>149</v>
      </c>
    </row>
    <row r="381" spans="1:11" ht="69" customHeight="1" x14ac:dyDescent="0.25">
      <c r="A381" s="69" t="s">
        <v>247</v>
      </c>
      <c r="B381" s="69"/>
      <c r="C381" s="69"/>
      <c r="D381" s="69"/>
      <c r="E381" s="69"/>
      <c r="F381" s="69"/>
      <c r="G381" s="69"/>
      <c r="H381" s="69"/>
      <c r="I381" s="69"/>
      <c r="J381" s="69"/>
      <c r="K381" s="69"/>
    </row>
    <row r="382" spans="1:11" x14ac:dyDescent="0.25">
      <c r="A382" s="3"/>
    </row>
    <row r="383" spans="1:11" x14ac:dyDescent="0.25">
      <c r="A383" s="6" t="s">
        <v>151</v>
      </c>
    </row>
    <row r="384" spans="1:11" x14ac:dyDescent="0.25">
      <c r="A384" s="52" t="s">
        <v>248</v>
      </c>
    </row>
    <row r="385" spans="1:11" x14ac:dyDescent="0.25">
      <c r="A385" s="52" t="s">
        <v>249</v>
      </c>
    </row>
    <row r="386" spans="1:11" x14ac:dyDescent="0.25">
      <c r="A386" s="52"/>
    </row>
    <row r="387" spans="1:11" ht="30.75" customHeight="1" x14ac:dyDescent="0.25">
      <c r="A387" s="63" t="s">
        <v>163</v>
      </c>
      <c r="B387" s="64"/>
      <c r="C387" s="64"/>
      <c r="D387" s="65"/>
      <c r="E387" s="63" t="s">
        <v>164</v>
      </c>
      <c r="F387" s="64"/>
      <c r="G387" s="64"/>
      <c r="H387" s="63" t="s">
        <v>165</v>
      </c>
      <c r="I387" s="65"/>
      <c r="J387" s="66" t="s">
        <v>166</v>
      </c>
      <c r="K387" s="66"/>
    </row>
    <row r="388" spans="1:11" ht="50.25" customHeight="1" x14ac:dyDescent="0.25">
      <c r="A388" s="57"/>
      <c r="B388" s="57"/>
      <c r="C388" s="57"/>
      <c r="D388" s="58"/>
      <c r="E388" s="59"/>
      <c r="F388" s="60"/>
      <c r="G388" s="60"/>
      <c r="H388" s="59"/>
      <c r="I388" s="61"/>
      <c r="J388" s="62"/>
      <c r="K388" s="62"/>
    </row>
    <row r="389" spans="1:11" ht="21" customHeight="1" x14ac:dyDescent="0.25">
      <c r="A389" s="53"/>
      <c r="B389" s="53"/>
      <c r="C389" s="53"/>
      <c r="D389" s="53"/>
      <c r="E389" s="51"/>
      <c r="F389" s="51"/>
      <c r="G389" s="51"/>
      <c r="H389" s="51"/>
      <c r="I389" s="51"/>
      <c r="J389" s="51"/>
      <c r="K389" s="51"/>
    </row>
    <row r="390" spans="1:11" ht="10.5" customHeight="1" x14ac:dyDescent="0.25">
      <c r="A390" s="53"/>
      <c r="B390" s="53"/>
      <c r="C390" s="53"/>
      <c r="D390" s="53"/>
      <c r="E390" s="51"/>
      <c r="F390" s="51"/>
      <c r="G390" s="51"/>
      <c r="H390" s="51"/>
      <c r="I390" s="51"/>
      <c r="J390" s="51"/>
      <c r="K390" s="51"/>
    </row>
    <row r="391" spans="1:11" x14ac:dyDescent="0.25">
      <c r="A391" s="52"/>
    </row>
    <row r="392" spans="1:11" x14ac:dyDescent="0.25">
      <c r="A392" s="68" t="s">
        <v>250</v>
      </c>
      <c r="B392" s="68"/>
      <c r="C392" s="68"/>
      <c r="D392" s="68"/>
      <c r="E392" s="68"/>
      <c r="F392" s="68"/>
      <c r="G392" s="68"/>
      <c r="H392" s="68"/>
      <c r="I392" s="68"/>
      <c r="J392" s="68"/>
      <c r="K392" s="68"/>
    </row>
    <row r="393" spans="1:11" ht="9" customHeight="1" x14ac:dyDescent="0.25">
      <c r="A393" s="49"/>
      <c r="B393" s="49"/>
      <c r="C393" s="49"/>
      <c r="D393" s="49"/>
      <c r="E393" s="49"/>
      <c r="F393" s="49"/>
      <c r="G393" s="49"/>
      <c r="H393" s="49"/>
      <c r="I393" s="49"/>
      <c r="J393" s="49"/>
      <c r="K393" s="49"/>
    </row>
    <row r="394" spans="1:11" x14ac:dyDescent="0.25">
      <c r="A394" s="54" t="s">
        <v>149</v>
      </c>
    </row>
    <row r="395" spans="1:11" ht="69" customHeight="1" x14ac:dyDescent="0.25">
      <c r="A395" s="69" t="s">
        <v>251</v>
      </c>
      <c r="B395" s="69"/>
      <c r="C395" s="69"/>
      <c r="D395" s="69"/>
      <c r="E395" s="69"/>
      <c r="F395" s="69"/>
      <c r="G395" s="69"/>
      <c r="H395" s="69"/>
      <c r="I395" s="69"/>
      <c r="J395" s="69"/>
      <c r="K395" s="69"/>
    </row>
    <row r="396" spans="1:11" ht="9" customHeight="1" x14ac:dyDescent="0.25">
      <c r="A396" s="3"/>
    </row>
    <row r="397" spans="1:11" x14ac:dyDescent="0.25">
      <c r="A397" s="6" t="s">
        <v>151</v>
      </c>
    </row>
    <row r="398" spans="1:11" x14ac:dyDescent="0.25">
      <c r="A398" s="52" t="s">
        <v>252</v>
      </c>
    </row>
    <row r="399" spans="1:11" x14ac:dyDescent="0.25">
      <c r="A399" s="52" t="s">
        <v>253</v>
      </c>
    </row>
    <row r="400" spans="1:11" x14ac:dyDescent="0.25">
      <c r="A400" s="52" t="s">
        <v>254</v>
      </c>
    </row>
    <row r="401" spans="1:11" x14ac:dyDescent="0.25">
      <c r="A401" s="56" t="s">
        <v>255</v>
      </c>
    </row>
    <row r="402" spans="1:11" x14ac:dyDescent="0.25">
      <c r="A402" s="56" t="s">
        <v>256</v>
      </c>
    </row>
    <row r="403" spans="1:11" x14ac:dyDescent="0.25">
      <c r="A403" s="56" t="s">
        <v>257</v>
      </c>
    </row>
    <row r="404" spans="1:11" x14ac:dyDescent="0.25">
      <c r="A404" s="56" t="s">
        <v>258</v>
      </c>
    </row>
    <row r="405" spans="1:11" x14ac:dyDescent="0.25">
      <c r="A405" s="56" t="s">
        <v>259</v>
      </c>
    </row>
    <row r="406" spans="1:11" x14ac:dyDescent="0.25">
      <c r="A406" s="56"/>
    </row>
    <row r="407" spans="1:11" ht="30.75" customHeight="1" x14ac:dyDescent="0.25">
      <c r="A407" s="63" t="s">
        <v>163</v>
      </c>
      <c r="B407" s="64"/>
      <c r="C407" s="64"/>
      <c r="D407" s="65"/>
      <c r="E407" s="63" t="s">
        <v>164</v>
      </c>
      <c r="F407" s="64"/>
      <c r="G407" s="64"/>
      <c r="H407" s="63" t="s">
        <v>165</v>
      </c>
      <c r="I407" s="65"/>
      <c r="J407" s="66" t="s">
        <v>166</v>
      </c>
      <c r="K407" s="66"/>
    </row>
    <row r="408" spans="1:11" ht="50.25" customHeight="1" x14ac:dyDescent="0.25">
      <c r="A408" s="57" t="s">
        <v>260</v>
      </c>
      <c r="B408" s="57" t="s">
        <v>260</v>
      </c>
      <c r="C408" s="57" t="s">
        <v>260</v>
      </c>
      <c r="D408" s="58" t="s">
        <v>260</v>
      </c>
      <c r="E408" s="73" t="s">
        <v>261</v>
      </c>
      <c r="F408" s="74"/>
      <c r="G408" s="74"/>
      <c r="H408" s="59" t="s">
        <v>262</v>
      </c>
      <c r="I408" s="61"/>
      <c r="J408" s="62" t="s">
        <v>174</v>
      </c>
      <c r="K408" s="62"/>
    </row>
    <row r="409" spans="1:11" ht="50.25" customHeight="1" x14ac:dyDescent="0.25">
      <c r="A409" s="57" t="s">
        <v>263</v>
      </c>
      <c r="B409" s="57" t="s">
        <v>263</v>
      </c>
      <c r="C409" s="57" t="s">
        <v>263</v>
      </c>
      <c r="D409" s="58" t="s">
        <v>263</v>
      </c>
      <c r="E409" s="59" t="s">
        <v>264</v>
      </c>
      <c r="F409" s="60"/>
      <c r="G409" s="60"/>
      <c r="H409" s="59" t="s">
        <v>213</v>
      </c>
      <c r="I409" s="61"/>
      <c r="J409" s="62" t="s">
        <v>174</v>
      </c>
      <c r="K409" s="62"/>
    </row>
    <row r="410" spans="1:11" ht="50.25" customHeight="1" x14ac:dyDescent="0.25">
      <c r="A410" s="57" t="s">
        <v>265</v>
      </c>
      <c r="B410" s="57" t="s">
        <v>266</v>
      </c>
      <c r="C410" s="57" t="s">
        <v>266</v>
      </c>
      <c r="D410" s="58" t="s">
        <v>266</v>
      </c>
      <c r="E410" s="59" t="s">
        <v>267</v>
      </c>
      <c r="F410" s="60"/>
      <c r="G410" s="60"/>
      <c r="H410" s="59" t="s">
        <v>268</v>
      </c>
      <c r="I410" s="61"/>
      <c r="J410" s="62" t="s">
        <v>174</v>
      </c>
      <c r="K410" s="62"/>
    </row>
    <row r="411" spans="1:11" ht="37.5" customHeight="1" x14ac:dyDescent="0.25">
      <c r="A411" s="67"/>
      <c r="B411" s="57"/>
      <c r="C411" s="57"/>
      <c r="D411" s="58"/>
      <c r="E411" s="59"/>
      <c r="F411" s="60"/>
      <c r="G411" s="60"/>
      <c r="H411" s="59"/>
      <c r="I411" s="61"/>
      <c r="J411" s="62"/>
      <c r="K411" s="62"/>
    </row>
    <row r="412" spans="1:11" ht="14.25" customHeight="1" x14ac:dyDescent="0.25">
      <c r="A412" s="53"/>
      <c r="B412" s="53"/>
      <c r="C412" s="53"/>
      <c r="D412" s="53"/>
      <c r="E412" s="51"/>
      <c r="F412" s="51"/>
      <c r="G412" s="51"/>
      <c r="H412" s="51"/>
      <c r="I412" s="51"/>
      <c r="J412" s="51"/>
      <c r="K412" s="51"/>
    </row>
    <row r="413" spans="1:11" ht="14.25" customHeight="1" x14ac:dyDescent="0.25">
      <c r="A413" s="53"/>
      <c r="B413" s="53"/>
      <c r="C413" s="53"/>
      <c r="D413" s="53"/>
      <c r="E413" s="51"/>
      <c r="F413" s="51"/>
      <c r="G413" s="51"/>
      <c r="H413" s="51"/>
      <c r="I413" s="51"/>
      <c r="J413" s="51"/>
      <c r="K413" s="51"/>
    </row>
    <row r="414" spans="1:11" ht="9.75" customHeight="1" x14ac:dyDescent="0.25">
      <c r="A414" s="56"/>
    </row>
    <row r="415" spans="1:11" x14ac:dyDescent="0.25">
      <c r="A415" s="70" t="s">
        <v>269</v>
      </c>
      <c r="B415" s="71"/>
      <c r="C415" s="71"/>
      <c r="D415" s="71"/>
      <c r="E415" s="71"/>
      <c r="F415" s="71"/>
      <c r="G415" s="71"/>
      <c r="H415" s="71"/>
      <c r="I415" s="71"/>
      <c r="J415" s="71"/>
      <c r="K415" s="71"/>
    </row>
    <row r="416" spans="1:11" x14ac:dyDescent="0.25">
      <c r="A416" s="6"/>
    </row>
    <row r="417" spans="1:11" x14ac:dyDescent="0.25">
      <c r="A417" s="54" t="s">
        <v>149</v>
      </c>
    </row>
    <row r="418" spans="1:11" ht="72.75" customHeight="1" x14ac:dyDescent="0.25">
      <c r="A418" s="69" t="s">
        <v>270</v>
      </c>
      <c r="B418" s="69"/>
      <c r="C418" s="69"/>
      <c r="D418" s="69"/>
      <c r="E418" s="69"/>
      <c r="F418" s="69"/>
      <c r="G418" s="69"/>
      <c r="H418" s="69"/>
      <c r="I418" s="69"/>
      <c r="J418" s="69"/>
      <c r="K418" s="69"/>
    </row>
    <row r="419" spans="1:11" x14ac:dyDescent="0.25">
      <c r="A419" s="3"/>
    </row>
    <row r="420" spans="1:11" x14ac:dyDescent="0.25">
      <c r="A420" s="6" t="s">
        <v>151</v>
      </c>
    </row>
    <row r="421" spans="1:11" x14ac:dyDescent="0.25">
      <c r="A421" s="52" t="s">
        <v>271</v>
      </c>
    </row>
    <row r="422" spans="1:11" x14ac:dyDescent="0.25">
      <c r="A422" s="52" t="s">
        <v>272</v>
      </c>
    </row>
    <row r="423" spans="1:11" x14ac:dyDescent="0.25">
      <c r="A423" s="52" t="s">
        <v>273</v>
      </c>
    </row>
    <row r="424" spans="1:11" x14ac:dyDescent="0.25">
      <c r="A424" s="52" t="s">
        <v>274</v>
      </c>
    </row>
    <row r="425" spans="1:11" x14ac:dyDescent="0.25">
      <c r="A425" s="52" t="s">
        <v>275</v>
      </c>
    </row>
    <row r="426" spans="1:11" x14ac:dyDescent="0.25">
      <c r="A426" s="52"/>
    </row>
    <row r="427" spans="1:11" ht="30.75" customHeight="1" x14ac:dyDescent="0.25">
      <c r="A427" s="63" t="s">
        <v>163</v>
      </c>
      <c r="B427" s="64"/>
      <c r="C427" s="64"/>
      <c r="D427" s="65"/>
      <c r="E427" s="63" t="s">
        <v>164</v>
      </c>
      <c r="F427" s="64"/>
      <c r="G427" s="64"/>
      <c r="H427" s="63" t="s">
        <v>165</v>
      </c>
      <c r="I427" s="65"/>
      <c r="J427" s="66" t="s">
        <v>166</v>
      </c>
      <c r="K427" s="66"/>
    </row>
    <row r="428" spans="1:11" ht="50.25" customHeight="1" x14ac:dyDescent="0.25">
      <c r="A428" s="57" t="s">
        <v>276</v>
      </c>
      <c r="B428" s="57" t="s">
        <v>277</v>
      </c>
      <c r="C428" s="57" t="s">
        <v>277</v>
      </c>
      <c r="D428" s="58" t="s">
        <v>277</v>
      </c>
      <c r="E428" s="59" t="s">
        <v>278</v>
      </c>
      <c r="F428" s="60"/>
      <c r="G428" s="60"/>
      <c r="H428" s="59" t="s">
        <v>213</v>
      </c>
      <c r="I428" s="61"/>
      <c r="J428" s="62" t="s">
        <v>279</v>
      </c>
      <c r="K428" s="62"/>
    </row>
    <row r="429" spans="1:11" ht="50.25" customHeight="1" x14ac:dyDescent="0.25">
      <c r="A429" s="57" t="s">
        <v>280</v>
      </c>
      <c r="B429" s="57" t="s">
        <v>280</v>
      </c>
      <c r="C429" s="57" t="s">
        <v>280</v>
      </c>
      <c r="D429" s="58" t="s">
        <v>280</v>
      </c>
      <c r="E429" s="59" t="s">
        <v>281</v>
      </c>
      <c r="F429" s="60"/>
      <c r="G429" s="60"/>
      <c r="H429" s="59" t="s">
        <v>282</v>
      </c>
      <c r="I429" s="61"/>
      <c r="J429" s="62" t="s">
        <v>279</v>
      </c>
      <c r="K429" s="62"/>
    </row>
    <row r="430" spans="1:11" ht="50.25" customHeight="1" x14ac:dyDescent="0.25">
      <c r="A430" s="57" t="s">
        <v>283</v>
      </c>
      <c r="B430" s="57" t="s">
        <v>283</v>
      </c>
      <c r="C430" s="57" t="s">
        <v>283</v>
      </c>
      <c r="D430" s="58" t="s">
        <v>283</v>
      </c>
      <c r="E430" s="59" t="s">
        <v>284</v>
      </c>
      <c r="F430" s="60"/>
      <c r="G430" s="60"/>
      <c r="H430" s="59" t="s">
        <v>285</v>
      </c>
      <c r="I430" s="61"/>
      <c r="J430" s="62" t="s">
        <v>279</v>
      </c>
      <c r="K430" s="62"/>
    </row>
    <row r="431" spans="1:11" ht="50.25" customHeight="1" x14ac:dyDescent="0.25">
      <c r="A431" s="57" t="s">
        <v>286</v>
      </c>
      <c r="B431" s="57" t="s">
        <v>286</v>
      </c>
      <c r="C431" s="57" t="s">
        <v>286</v>
      </c>
      <c r="D431" s="58" t="s">
        <v>286</v>
      </c>
      <c r="E431" s="59" t="s">
        <v>287</v>
      </c>
      <c r="F431" s="60"/>
      <c r="G431" s="60"/>
      <c r="H431" s="59" t="s">
        <v>288</v>
      </c>
      <c r="I431" s="61"/>
      <c r="J431" s="62" t="s">
        <v>279</v>
      </c>
      <c r="K431" s="62"/>
    </row>
    <row r="432" spans="1:11" ht="50.25" customHeight="1" x14ac:dyDescent="0.25">
      <c r="A432" s="67"/>
      <c r="B432" s="57"/>
      <c r="C432" s="57"/>
      <c r="D432" s="58"/>
      <c r="E432" s="59"/>
      <c r="F432" s="60"/>
      <c r="G432" s="60"/>
      <c r="H432" s="59"/>
      <c r="I432" s="61"/>
      <c r="J432" s="62"/>
      <c r="K432" s="62"/>
    </row>
    <row r="433" spans="1:11" ht="19.5" customHeight="1" x14ac:dyDescent="0.25">
      <c r="A433" s="53"/>
      <c r="B433" s="53"/>
      <c r="C433" s="53"/>
      <c r="D433" s="53"/>
      <c r="E433" s="51"/>
      <c r="F433" s="51"/>
      <c r="G433" s="51"/>
      <c r="H433" s="51"/>
      <c r="I433" s="51"/>
      <c r="J433" s="51"/>
      <c r="K433" s="51"/>
    </row>
    <row r="434" spans="1:11" x14ac:dyDescent="0.25">
      <c r="A434" s="3"/>
    </row>
    <row r="435" spans="1:11" x14ac:dyDescent="0.25">
      <c r="A435" s="68" t="s">
        <v>289</v>
      </c>
      <c r="B435" s="68"/>
      <c r="C435" s="68"/>
      <c r="D435" s="68"/>
      <c r="E435" s="68"/>
      <c r="F435" s="68"/>
      <c r="G435" s="68"/>
      <c r="H435" s="68"/>
      <c r="I435" s="68"/>
      <c r="J435" s="68"/>
      <c r="K435" s="68"/>
    </row>
    <row r="436" spans="1:11" x14ac:dyDescent="0.25">
      <c r="A436" s="6"/>
    </row>
    <row r="437" spans="1:11" x14ac:dyDescent="0.25">
      <c r="A437" s="54" t="s">
        <v>149</v>
      </c>
    </row>
    <row r="438" spans="1:11" ht="68.25" customHeight="1" x14ac:dyDescent="0.25">
      <c r="A438" s="69" t="s">
        <v>290</v>
      </c>
      <c r="B438" s="69"/>
      <c r="C438" s="69"/>
      <c r="D438" s="69"/>
      <c r="E438" s="69"/>
      <c r="F438" s="69"/>
      <c r="G438" s="69"/>
      <c r="H438" s="69"/>
      <c r="I438" s="69"/>
      <c r="J438" s="69"/>
      <c r="K438" s="69"/>
    </row>
    <row r="439" spans="1:11" x14ac:dyDescent="0.25">
      <c r="A439" s="3"/>
    </row>
    <row r="440" spans="1:11" x14ac:dyDescent="0.25">
      <c r="A440" s="6" t="s">
        <v>151</v>
      </c>
    </row>
    <row r="441" spans="1:11" x14ac:dyDescent="0.25">
      <c r="A441" s="52" t="s">
        <v>291</v>
      </c>
    </row>
    <row r="442" spans="1:11" x14ac:dyDescent="0.25">
      <c r="A442" s="52" t="s">
        <v>292</v>
      </c>
    </row>
    <row r="443" spans="1:11" ht="30.75" customHeight="1" x14ac:dyDescent="0.25">
      <c r="A443" s="63" t="s">
        <v>163</v>
      </c>
      <c r="B443" s="64"/>
      <c r="C443" s="64"/>
      <c r="D443" s="65"/>
      <c r="E443" s="63" t="s">
        <v>164</v>
      </c>
      <c r="F443" s="64"/>
      <c r="G443" s="64"/>
      <c r="H443" s="63" t="s">
        <v>165</v>
      </c>
      <c r="I443" s="65"/>
      <c r="J443" s="66" t="s">
        <v>166</v>
      </c>
      <c r="K443" s="66"/>
    </row>
    <row r="444" spans="1:11" ht="85.5" customHeight="1" x14ac:dyDescent="0.25">
      <c r="A444" s="57" t="s">
        <v>293</v>
      </c>
      <c r="B444" s="57"/>
      <c r="C444" s="57"/>
      <c r="D444" s="58"/>
      <c r="E444" s="59" t="s">
        <v>294</v>
      </c>
      <c r="F444" s="60"/>
      <c r="G444" s="60"/>
      <c r="H444" s="59" t="s">
        <v>295</v>
      </c>
      <c r="I444" s="61"/>
      <c r="J444" s="62" t="s">
        <v>174</v>
      </c>
      <c r="K444" s="62"/>
    </row>
    <row r="445" spans="1:11" ht="30.75" customHeight="1" x14ac:dyDescent="0.25">
      <c r="A445" s="67"/>
      <c r="B445" s="57"/>
      <c r="C445" s="57"/>
      <c r="D445" s="58"/>
      <c r="E445" s="59"/>
      <c r="F445" s="60"/>
      <c r="G445" s="60"/>
      <c r="H445" s="59"/>
      <c r="I445" s="61"/>
      <c r="J445" s="62"/>
      <c r="K445" s="62"/>
    </row>
    <row r="446" spans="1:11" ht="20.25" customHeight="1" x14ac:dyDescent="0.25">
      <c r="A446" s="53"/>
      <c r="B446" s="53"/>
      <c r="C446" s="53"/>
      <c r="D446" s="53"/>
      <c r="E446" s="51"/>
      <c r="F446" s="51"/>
      <c r="G446" s="51"/>
      <c r="H446" s="51"/>
      <c r="I446" s="51"/>
      <c r="J446" s="51"/>
      <c r="K446" s="51"/>
    </row>
    <row r="447" spans="1:11" x14ac:dyDescent="0.25">
      <c r="A447" s="52"/>
    </row>
    <row r="448" spans="1:11" x14ac:dyDescent="0.25">
      <c r="A448" s="70" t="s">
        <v>296</v>
      </c>
      <c r="B448" s="71"/>
      <c r="C448" s="71"/>
      <c r="D448" s="71"/>
      <c r="E448" s="71"/>
      <c r="F448" s="71"/>
      <c r="G448" s="71"/>
      <c r="H448" s="71"/>
      <c r="I448" s="71"/>
      <c r="J448" s="71"/>
      <c r="K448" s="71"/>
    </row>
    <row r="449" spans="1:11" ht="11.25" customHeight="1" x14ac:dyDescent="0.25">
      <c r="A449" s="3"/>
    </row>
    <row r="450" spans="1:11" x14ac:dyDescent="0.25">
      <c r="A450" s="54" t="s">
        <v>149</v>
      </c>
    </row>
    <row r="451" spans="1:11" ht="60" customHeight="1" x14ac:dyDescent="0.25">
      <c r="A451" s="69" t="s">
        <v>297</v>
      </c>
      <c r="B451" s="69"/>
      <c r="C451" s="69"/>
      <c r="D451" s="69"/>
      <c r="E451" s="69"/>
      <c r="F451" s="69"/>
      <c r="G451" s="69"/>
      <c r="H451" s="69"/>
      <c r="I451" s="69"/>
      <c r="J451" s="69"/>
      <c r="K451" s="69"/>
    </row>
    <row r="452" spans="1:11" ht="7.5" customHeight="1" x14ac:dyDescent="0.25">
      <c r="A452" s="3"/>
    </row>
    <row r="453" spans="1:11" x14ac:dyDescent="0.25">
      <c r="A453" s="6" t="s">
        <v>151</v>
      </c>
    </row>
    <row r="454" spans="1:11" x14ac:dyDescent="0.25">
      <c r="A454" s="56" t="s">
        <v>298</v>
      </c>
    </row>
    <row r="455" spans="1:11" x14ac:dyDescent="0.25">
      <c r="A455" s="56" t="s">
        <v>299</v>
      </c>
    </row>
    <row r="456" spans="1:11" x14ac:dyDescent="0.25">
      <c r="A456" s="56" t="s">
        <v>300</v>
      </c>
    </row>
    <row r="457" spans="1:11" x14ac:dyDescent="0.25">
      <c r="A457" s="56" t="s">
        <v>301</v>
      </c>
    </row>
    <row r="458" spans="1:11" x14ac:dyDescent="0.25">
      <c r="A458" s="56" t="s">
        <v>302</v>
      </c>
    </row>
    <row r="459" spans="1:11" x14ac:dyDescent="0.25">
      <c r="A459" s="56" t="s">
        <v>303</v>
      </c>
    </row>
    <row r="460" spans="1:11" x14ac:dyDescent="0.25">
      <c r="A460" s="56" t="s">
        <v>304</v>
      </c>
    </row>
    <row r="461" spans="1:11" x14ac:dyDescent="0.25">
      <c r="A461" s="56" t="s">
        <v>305</v>
      </c>
    </row>
    <row r="462" spans="1:11" x14ac:dyDescent="0.25">
      <c r="A462" s="56" t="s">
        <v>306</v>
      </c>
    </row>
    <row r="463" spans="1:11" ht="9" customHeight="1" x14ac:dyDescent="0.25">
      <c r="A463" s="56"/>
    </row>
    <row r="464" spans="1:11" ht="30.75" customHeight="1" x14ac:dyDescent="0.25">
      <c r="A464" s="63" t="s">
        <v>163</v>
      </c>
      <c r="B464" s="64"/>
      <c r="C464" s="64"/>
      <c r="D464" s="65"/>
      <c r="E464" s="63" t="s">
        <v>164</v>
      </c>
      <c r="F464" s="64"/>
      <c r="G464" s="64"/>
      <c r="H464" s="63" t="s">
        <v>165</v>
      </c>
      <c r="I464" s="65"/>
      <c r="J464" s="66" t="s">
        <v>166</v>
      </c>
      <c r="K464" s="66"/>
    </row>
    <row r="465" spans="1:11" ht="50.25" customHeight="1" x14ac:dyDescent="0.25">
      <c r="A465" s="57" t="s">
        <v>307</v>
      </c>
      <c r="B465" s="57" t="s">
        <v>307</v>
      </c>
      <c r="C465" s="57" t="s">
        <v>307</v>
      </c>
      <c r="D465" s="58" t="s">
        <v>307</v>
      </c>
      <c r="E465" s="59" t="s">
        <v>308</v>
      </c>
      <c r="F465" s="60"/>
      <c r="G465" s="60"/>
      <c r="H465" s="59" t="s">
        <v>213</v>
      </c>
      <c r="I465" s="61"/>
      <c r="J465" s="62" t="s">
        <v>174</v>
      </c>
      <c r="K465" s="62"/>
    </row>
    <row r="466" spans="1:11" ht="50.25" customHeight="1" x14ac:dyDescent="0.25">
      <c r="A466" s="57" t="s">
        <v>309</v>
      </c>
      <c r="B466" s="57" t="s">
        <v>309</v>
      </c>
      <c r="C466" s="57" t="s">
        <v>309</v>
      </c>
      <c r="D466" s="58" t="s">
        <v>309</v>
      </c>
      <c r="E466" s="59" t="s">
        <v>310</v>
      </c>
      <c r="F466" s="60"/>
      <c r="G466" s="60"/>
      <c r="H466" s="59" t="s">
        <v>213</v>
      </c>
      <c r="I466" s="61"/>
      <c r="J466" s="62" t="s">
        <v>174</v>
      </c>
      <c r="K466" s="62"/>
    </row>
    <row r="467" spans="1:11" ht="50.25" customHeight="1" x14ac:dyDescent="0.25">
      <c r="A467" s="57" t="s">
        <v>311</v>
      </c>
      <c r="B467" s="57" t="s">
        <v>312</v>
      </c>
      <c r="C467" s="57" t="s">
        <v>312</v>
      </c>
      <c r="D467" s="58" t="s">
        <v>312</v>
      </c>
      <c r="E467" s="59" t="s">
        <v>313</v>
      </c>
      <c r="F467" s="60"/>
      <c r="G467" s="60"/>
      <c r="H467" s="59" t="s">
        <v>213</v>
      </c>
      <c r="I467" s="61"/>
      <c r="J467" s="62" t="s">
        <v>174</v>
      </c>
      <c r="K467" s="62"/>
    </row>
    <row r="468" spans="1:11" ht="27" customHeight="1" x14ac:dyDescent="0.25">
      <c r="A468" s="53"/>
      <c r="B468" s="53"/>
      <c r="C468" s="53"/>
      <c r="D468" s="53"/>
      <c r="E468" s="51"/>
      <c r="F468" s="51"/>
      <c r="G468" s="51"/>
      <c r="H468" s="51"/>
      <c r="I468" s="51"/>
      <c r="J468" s="51"/>
      <c r="K468" s="51"/>
    </row>
    <row r="469" spans="1:11" ht="13.5" customHeight="1" x14ac:dyDescent="0.25">
      <c r="A469" s="56"/>
    </row>
    <row r="470" spans="1:11" x14ac:dyDescent="0.25">
      <c r="A470" s="68" t="s">
        <v>314</v>
      </c>
      <c r="B470" s="68"/>
      <c r="C470" s="68"/>
      <c r="D470" s="68"/>
      <c r="E470" s="68"/>
      <c r="F470" s="68"/>
      <c r="G470" s="68"/>
      <c r="H470" s="68"/>
      <c r="I470" s="68"/>
      <c r="J470" s="68"/>
      <c r="K470" s="68"/>
    </row>
    <row r="471" spans="1:11" x14ac:dyDescent="0.25">
      <c r="A471" s="3"/>
    </row>
    <row r="472" spans="1:11" x14ac:dyDescent="0.25">
      <c r="A472" s="54" t="s">
        <v>149</v>
      </c>
    </row>
    <row r="473" spans="1:11" ht="68.25" customHeight="1" x14ac:dyDescent="0.25">
      <c r="A473" s="69" t="s">
        <v>315</v>
      </c>
      <c r="B473" s="69"/>
      <c r="C473" s="69"/>
      <c r="D473" s="69"/>
      <c r="E473" s="69"/>
      <c r="F473" s="69"/>
      <c r="G473" s="69"/>
      <c r="H473" s="69"/>
      <c r="I473" s="69"/>
      <c r="J473" s="69"/>
      <c r="K473" s="69"/>
    </row>
    <row r="474" spans="1:11" x14ac:dyDescent="0.25">
      <c r="A474" s="3"/>
    </row>
    <row r="475" spans="1:11" x14ac:dyDescent="0.25">
      <c r="A475" s="6" t="s">
        <v>151</v>
      </c>
    </row>
    <row r="476" spans="1:11" x14ac:dyDescent="0.25">
      <c r="A476" s="52" t="s">
        <v>316</v>
      </c>
    </row>
    <row r="477" spans="1:11" ht="24.75" customHeight="1" x14ac:dyDescent="0.25">
      <c r="A477" s="72" t="s">
        <v>187</v>
      </c>
      <c r="B477" s="72"/>
      <c r="C477" s="72"/>
      <c r="D477" s="72"/>
      <c r="E477" s="72"/>
      <c r="F477" s="72"/>
      <c r="G477" s="72"/>
      <c r="H477" s="72"/>
      <c r="I477" s="72"/>
      <c r="J477" s="72"/>
      <c r="K477" s="72"/>
    </row>
    <row r="478" spans="1:11" ht="30.75" customHeight="1" x14ac:dyDescent="0.25">
      <c r="A478" s="63" t="s">
        <v>163</v>
      </c>
      <c r="B478" s="64"/>
      <c r="C478" s="64"/>
      <c r="D478" s="65"/>
      <c r="E478" s="63" t="s">
        <v>164</v>
      </c>
      <c r="F478" s="64"/>
      <c r="G478" s="64"/>
      <c r="H478" s="63" t="s">
        <v>165</v>
      </c>
      <c r="I478" s="65"/>
      <c r="J478" s="66" t="s">
        <v>166</v>
      </c>
      <c r="K478" s="66"/>
    </row>
    <row r="479" spans="1:11" ht="50.25" customHeight="1" x14ac:dyDescent="0.25">
      <c r="A479" s="57"/>
      <c r="B479" s="57"/>
      <c r="C479" s="57"/>
      <c r="D479" s="58"/>
      <c r="E479" s="59"/>
      <c r="F479" s="60"/>
      <c r="G479" s="60"/>
      <c r="H479" s="59"/>
      <c r="I479" s="61"/>
      <c r="J479" s="62"/>
      <c r="K479" s="62"/>
    </row>
    <row r="480" spans="1:11" ht="23.25" customHeight="1" x14ac:dyDescent="0.25">
      <c r="A480" s="53"/>
      <c r="B480" s="53"/>
      <c r="C480" s="53"/>
      <c r="D480" s="53"/>
      <c r="E480" s="51"/>
      <c r="F480" s="51"/>
      <c r="G480" s="51"/>
      <c r="H480" s="51"/>
      <c r="I480" s="51"/>
      <c r="J480" s="51"/>
      <c r="K480" s="51"/>
    </row>
    <row r="481" spans="1:11" ht="17.25" customHeight="1" x14ac:dyDescent="0.25">
      <c r="A481" s="53"/>
      <c r="B481" s="53"/>
      <c r="C481" s="53"/>
      <c r="D481" s="53"/>
      <c r="E481" s="51"/>
      <c r="F481" s="51"/>
      <c r="G481" s="51"/>
      <c r="H481" s="51"/>
      <c r="I481" s="51"/>
      <c r="J481" s="51"/>
      <c r="K481" s="51"/>
    </row>
    <row r="482" spans="1:11" x14ac:dyDescent="0.25">
      <c r="A482" s="52"/>
    </row>
    <row r="483" spans="1:11" x14ac:dyDescent="0.25">
      <c r="A483" s="68" t="s">
        <v>317</v>
      </c>
      <c r="B483" s="68"/>
      <c r="C483" s="68"/>
      <c r="D483" s="68"/>
      <c r="E483" s="68"/>
      <c r="F483" s="68"/>
      <c r="G483" s="68"/>
      <c r="H483" s="68"/>
      <c r="I483" s="68"/>
      <c r="J483" s="68"/>
      <c r="K483" s="68"/>
    </row>
    <row r="484" spans="1:11" ht="10.5" customHeight="1" x14ac:dyDescent="0.25">
      <c r="A484" s="3"/>
    </row>
    <row r="485" spans="1:11" x14ac:dyDescent="0.25">
      <c r="A485" s="54" t="s">
        <v>149</v>
      </c>
    </row>
    <row r="486" spans="1:11" ht="71.25" customHeight="1" x14ac:dyDescent="0.25">
      <c r="A486" s="69" t="s">
        <v>318</v>
      </c>
      <c r="B486" s="69"/>
      <c r="C486" s="69"/>
      <c r="D486" s="69"/>
      <c r="E486" s="69"/>
      <c r="F486" s="69"/>
      <c r="G486" s="69"/>
      <c r="H486" s="69"/>
      <c r="I486" s="69"/>
      <c r="J486" s="69"/>
      <c r="K486" s="69"/>
    </row>
    <row r="487" spans="1:11" ht="6" customHeight="1" x14ac:dyDescent="0.25">
      <c r="A487" s="3"/>
    </row>
    <row r="488" spans="1:11" x14ac:dyDescent="0.25">
      <c r="A488" s="6" t="s">
        <v>151</v>
      </c>
    </row>
    <row r="489" spans="1:11" x14ac:dyDescent="0.25">
      <c r="A489" s="52" t="s">
        <v>319</v>
      </c>
    </row>
    <row r="490" spans="1:11" x14ac:dyDescent="0.25">
      <c r="A490" s="52" t="s">
        <v>320</v>
      </c>
    </row>
    <row r="491" spans="1:11" x14ac:dyDescent="0.25">
      <c r="A491" s="52" t="s">
        <v>321</v>
      </c>
    </row>
    <row r="492" spans="1:11" x14ac:dyDescent="0.25">
      <c r="A492" s="56" t="s">
        <v>322</v>
      </c>
    </row>
    <row r="493" spans="1:11" ht="24.75" customHeight="1" x14ac:dyDescent="0.25">
      <c r="A493" s="72" t="s">
        <v>187</v>
      </c>
      <c r="B493" s="72"/>
      <c r="C493" s="72"/>
      <c r="D493" s="72"/>
      <c r="E493" s="72"/>
      <c r="F493" s="72"/>
      <c r="G493" s="72"/>
      <c r="H493" s="72"/>
      <c r="I493" s="72"/>
      <c r="J493" s="72"/>
      <c r="K493" s="72"/>
    </row>
    <row r="494" spans="1:11" ht="30.75" customHeight="1" x14ac:dyDescent="0.25">
      <c r="A494" s="63" t="s">
        <v>163</v>
      </c>
      <c r="B494" s="64"/>
      <c r="C494" s="64"/>
      <c r="D494" s="65"/>
      <c r="E494" s="63" t="s">
        <v>164</v>
      </c>
      <c r="F494" s="64"/>
      <c r="G494" s="64"/>
      <c r="H494" s="63" t="s">
        <v>165</v>
      </c>
      <c r="I494" s="65"/>
      <c r="J494" s="66" t="s">
        <v>166</v>
      </c>
      <c r="K494" s="66"/>
    </row>
    <row r="495" spans="1:11" ht="50.25" customHeight="1" x14ac:dyDescent="0.25">
      <c r="A495" s="57"/>
      <c r="B495" s="57"/>
      <c r="C495" s="57"/>
      <c r="D495" s="58"/>
      <c r="E495" s="59"/>
      <c r="F495" s="60"/>
      <c r="G495" s="60"/>
      <c r="H495" s="59"/>
      <c r="I495" s="61"/>
      <c r="J495" s="62"/>
      <c r="K495" s="62"/>
    </row>
    <row r="496" spans="1:11" ht="50.25" customHeight="1" x14ac:dyDescent="0.25">
      <c r="A496" s="67"/>
      <c r="B496" s="57"/>
      <c r="C496" s="57"/>
      <c r="D496" s="58"/>
      <c r="E496" s="59"/>
      <c r="F496" s="60"/>
      <c r="G496" s="60"/>
      <c r="H496" s="59"/>
      <c r="I496" s="61"/>
      <c r="J496" s="62"/>
      <c r="K496" s="62"/>
    </row>
    <row r="497" spans="1:11" ht="31.5" customHeight="1" x14ac:dyDescent="0.25">
      <c r="A497" s="53"/>
      <c r="B497" s="53"/>
      <c r="C497" s="53"/>
      <c r="D497" s="53"/>
      <c r="E497" s="51"/>
      <c r="F497" s="51"/>
      <c r="G497" s="51"/>
      <c r="H497" s="51"/>
      <c r="I497" s="51"/>
      <c r="J497" s="51"/>
      <c r="K497" s="51"/>
    </row>
    <row r="498" spans="1:11" ht="31.5" customHeight="1" x14ac:dyDescent="0.25">
      <c r="A498" s="53"/>
      <c r="B498" s="53"/>
      <c r="C498" s="53"/>
      <c r="D498" s="53"/>
      <c r="E498" s="51"/>
      <c r="F498" s="51"/>
      <c r="G498" s="51"/>
      <c r="H498" s="51"/>
      <c r="I498" s="51"/>
      <c r="J498" s="51"/>
      <c r="K498" s="51"/>
    </row>
    <row r="499" spans="1:11" x14ac:dyDescent="0.25">
      <c r="A499" s="56"/>
    </row>
    <row r="500" spans="1:11" x14ac:dyDescent="0.25">
      <c r="A500" s="68" t="s">
        <v>323</v>
      </c>
      <c r="B500" s="68"/>
      <c r="C500" s="68"/>
      <c r="D500" s="68"/>
      <c r="E500" s="68"/>
      <c r="F500" s="68"/>
      <c r="G500" s="68"/>
      <c r="H500" s="68"/>
      <c r="I500" s="68"/>
      <c r="J500" s="68"/>
      <c r="K500" s="68"/>
    </row>
    <row r="501" spans="1:11" x14ac:dyDescent="0.25">
      <c r="A501" s="3"/>
    </row>
    <row r="502" spans="1:11" x14ac:dyDescent="0.25">
      <c r="A502" s="54" t="s">
        <v>149</v>
      </c>
    </row>
    <row r="503" spans="1:11" ht="67.5" customHeight="1" x14ac:dyDescent="0.25">
      <c r="A503" s="69" t="s">
        <v>324</v>
      </c>
      <c r="B503" s="69"/>
      <c r="C503" s="69"/>
      <c r="D503" s="69"/>
      <c r="E503" s="69"/>
      <c r="F503" s="69"/>
      <c r="G503" s="69"/>
      <c r="H503" s="69"/>
      <c r="I503" s="69"/>
      <c r="J503" s="69"/>
      <c r="K503" s="69"/>
    </row>
    <row r="504" spans="1:11" x14ac:dyDescent="0.25">
      <c r="A504" s="3"/>
    </row>
    <row r="505" spans="1:11" x14ac:dyDescent="0.25">
      <c r="A505" s="6" t="s">
        <v>151</v>
      </c>
    </row>
    <row r="506" spans="1:11" x14ac:dyDescent="0.25">
      <c r="A506" s="56" t="s">
        <v>325</v>
      </c>
    </row>
    <row r="507" spans="1:11" x14ac:dyDescent="0.25">
      <c r="A507" s="56" t="s">
        <v>326</v>
      </c>
    </row>
    <row r="508" spans="1:11" x14ac:dyDescent="0.25">
      <c r="A508" s="52" t="s">
        <v>327</v>
      </c>
    </row>
    <row r="509" spans="1:11" ht="20.25" customHeight="1" x14ac:dyDescent="0.25">
      <c r="A509" s="72" t="s">
        <v>187</v>
      </c>
      <c r="B509" s="72"/>
      <c r="C509" s="72"/>
      <c r="D509" s="72"/>
      <c r="E509" s="72"/>
      <c r="F509" s="72"/>
      <c r="G509" s="72"/>
      <c r="H509" s="72"/>
      <c r="I509" s="72"/>
      <c r="J509" s="72"/>
      <c r="K509" s="72"/>
    </row>
    <row r="510" spans="1:11" ht="30.75" customHeight="1" x14ac:dyDescent="0.25">
      <c r="A510" s="63" t="s">
        <v>163</v>
      </c>
      <c r="B510" s="64"/>
      <c r="C510" s="64"/>
      <c r="D510" s="65"/>
      <c r="E510" s="63" t="s">
        <v>164</v>
      </c>
      <c r="F510" s="64"/>
      <c r="G510" s="64"/>
      <c r="H510" s="63" t="s">
        <v>165</v>
      </c>
      <c r="I510" s="65"/>
      <c r="J510" s="66" t="s">
        <v>166</v>
      </c>
      <c r="K510" s="66"/>
    </row>
    <row r="511" spans="1:11" ht="50.25" customHeight="1" x14ac:dyDescent="0.25">
      <c r="A511" s="57"/>
      <c r="B511" s="57"/>
      <c r="C511" s="57"/>
      <c r="D511" s="58"/>
      <c r="E511" s="59"/>
      <c r="F511" s="60"/>
      <c r="G511" s="60"/>
      <c r="H511" s="59"/>
      <c r="I511" s="61"/>
      <c r="J511" s="62"/>
      <c r="K511" s="62"/>
    </row>
    <row r="512" spans="1:11" ht="25.5" customHeight="1" x14ac:dyDescent="0.25">
      <c r="A512" s="53"/>
      <c r="B512" s="53"/>
      <c r="C512" s="53"/>
      <c r="D512" s="53"/>
      <c r="E512" s="51"/>
      <c r="F512" s="51"/>
      <c r="G512" s="51"/>
      <c r="H512" s="51"/>
      <c r="I512" s="51"/>
      <c r="J512" s="51"/>
      <c r="K512" s="51"/>
    </row>
    <row r="513" spans="1:11" ht="21" customHeight="1" x14ac:dyDescent="0.25">
      <c r="A513" s="52"/>
    </row>
    <row r="514" spans="1:11" x14ac:dyDescent="0.25">
      <c r="A514" s="68" t="s">
        <v>328</v>
      </c>
      <c r="B514" s="68"/>
      <c r="C514" s="68"/>
      <c r="D514" s="68"/>
      <c r="E514" s="68"/>
      <c r="F514" s="68"/>
      <c r="G514" s="68"/>
      <c r="H514" s="68"/>
      <c r="I514" s="68"/>
      <c r="J514" s="68"/>
      <c r="K514" s="68"/>
    </row>
    <row r="515" spans="1:11" ht="21.75" customHeight="1" x14ac:dyDescent="0.25">
      <c r="A515" s="3"/>
    </row>
    <row r="516" spans="1:11" ht="21.75" customHeight="1" x14ac:dyDescent="0.25">
      <c r="A516" s="54" t="s">
        <v>149</v>
      </c>
    </row>
    <row r="517" spans="1:11" ht="72" customHeight="1" x14ac:dyDescent="0.25">
      <c r="A517" s="69" t="s">
        <v>329</v>
      </c>
      <c r="B517" s="69"/>
      <c r="C517" s="69"/>
      <c r="D517" s="69"/>
      <c r="E517" s="69"/>
      <c r="F517" s="69"/>
      <c r="G517" s="69"/>
      <c r="H517" s="69"/>
      <c r="I517" s="69"/>
      <c r="J517" s="69"/>
      <c r="K517" s="69"/>
    </row>
    <row r="518" spans="1:11" x14ac:dyDescent="0.25">
      <c r="A518" s="3"/>
    </row>
    <row r="519" spans="1:11" x14ac:dyDescent="0.25">
      <c r="A519" s="6" t="s">
        <v>151</v>
      </c>
    </row>
    <row r="520" spans="1:11" x14ac:dyDescent="0.25">
      <c r="A520" s="52" t="s">
        <v>330</v>
      </c>
    </row>
    <row r="521" spans="1:11" ht="26.25" customHeight="1" x14ac:dyDescent="0.25">
      <c r="A521" s="52" t="s">
        <v>331</v>
      </c>
    </row>
    <row r="522" spans="1:11" ht="15" customHeight="1" x14ac:dyDescent="0.25">
      <c r="A522" s="72" t="s">
        <v>187</v>
      </c>
      <c r="B522" s="72"/>
      <c r="C522" s="72"/>
      <c r="D522" s="72"/>
      <c r="E522" s="72"/>
      <c r="F522" s="72"/>
      <c r="G522" s="72"/>
      <c r="H522" s="72"/>
      <c r="I522" s="72"/>
      <c r="J522" s="72"/>
      <c r="K522" s="72"/>
    </row>
    <row r="523" spans="1:11" ht="30.75" customHeight="1" x14ac:dyDescent="0.25">
      <c r="A523" s="63" t="s">
        <v>163</v>
      </c>
      <c r="B523" s="64"/>
      <c r="C523" s="64"/>
      <c r="D523" s="65"/>
      <c r="E523" s="63" t="s">
        <v>164</v>
      </c>
      <c r="F523" s="64"/>
      <c r="G523" s="64"/>
      <c r="H523" s="63" t="s">
        <v>165</v>
      </c>
      <c r="I523" s="65"/>
      <c r="J523" s="66" t="s">
        <v>166</v>
      </c>
      <c r="K523" s="66"/>
    </row>
    <row r="524" spans="1:11" ht="50.25" customHeight="1" x14ac:dyDescent="0.25">
      <c r="A524" s="67"/>
      <c r="B524" s="57"/>
      <c r="C524" s="57"/>
      <c r="D524" s="58"/>
      <c r="E524" s="59"/>
      <c r="F524" s="60"/>
      <c r="G524" s="60"/>
      <c r="H524" s="59"/>
      <c r="I524" s="61"/>
      <c r="J524" s="62"/>
      <c r="K524" s="62"/>
    </row>
    <row r="525" spans="1:11" ht="20.25" customHeight="1" x14ac:dyDescent="0.25">
      <c r="A525" s="53"/>
      <c r="B525" s="53"/>
      <c r="C525" s="53"/>
      <c r="D525" s="53"/>
      <c r="E525" s="51"/>
      <c r="F525" s="51"/>
      <c r="G525" s="51"/>
      <c r="H525" s="51"/>
      <c r="I525" s="51"/>
      <c r="J525" s="51"/>
      <c r="K525" s="51"/>
    </row>
    <row r="526" spans="1:11" ht="15.75" customHeight="1" x14ac:dyDescent="0.25">
      <c r="A526" s="52"/>
    </row>
    <row r="527" spans="1:11" x14ac:dyDescent="0.25">
      <c r="A527" s="68" t="s">
        <v>332</v>
      </c>
      <c r="B527" s="68"/>
      <c r="C527" s="68"/>
      <c r="D527" s="68"/>
      <c r="E527" s="68"/>
      <c r="F527" s="68"/>
      <c r="G527" s="68"/>
      <c r="H527" s="68"/>
      <c r="I527" s="68"/>
      <c r="J527" s="68"/>
      <c r="K527" s="68"/>
    </row>
    <row r="528" spans="1:11" ht="19.5" customHeight="1" x14ac:dyDescent="0.25">
      <c r="A528" s="3"/>
    </row>
    <row r="529" spans="1:11" ht="24" customHeight="1" x14ac:dyDescent="0.25">
      <c r="A529" s="54" t="s">
        <v>149</v>
      </c>
    </row>
    <row r="530" spans="1:11" ht="71.25" customHeight="1" x14ac:dyDescent="0.25">
      <c r="A530" s="69" t="s">
        <v>333</v>
      </c>
      <c r="B530" s="69"/>
      <c r="C530" s="69"/>
      <c r="D530" s="69"/>
      <c r="E530" s="69"/>
      <c r="F530" s="69"/>
      <c r="G530" s="69"/>
      <c r="H530" s="69"/>
      <c r="I530" s="69"/>
      <c r="J530" s="69"/>
      <c r="K530" s="69"/>
    </row>
    <row r="531" spans="1:11" ht="49.5" customHeight="1" x14ac:dyDescent="0.25">
      <c r="A531" s="69" t="s">
        <v>334</v>
      </c>
      <c r="B531" s="69"/>
      <c r="C531" s="69"/>
      <c r="D531" s="69"/>
      <c r="E531" s="69"/>
      <c r="F531" s="69"/>
      <c r="G531" s="69"/>
      <c r="H531" s="69"/>
      <c r="I531" s="69"/>
      <c r="J531" s="69"/>
      <c r="K531" s="69"/>
    </row>
    <row r="532" spans="1:11" x14ac:dyDescent="0.25">
      <c r="A532" s="3"/>
    </row>
    <row r="533" spans="1:11" x14ac:dyDescent="0.25">
      <c r="A533" s="6" t="s">
        <v>151</v>
      </c>
    </row>
    <row r="534" spans="1:11" ht="40.5" customHeight="1" x14ac:dyDescent="0.25">
      <c r="A534" s="52" t="s">
        <v>335</v>
      </c>
    </row>
    <row r="535" spans="1:11" ht="15" customHeight="1" x14ac:dyDescent="0.25">
      <c r="A535" s="72" t="s">
        <v>187</v>
      </c>
      <c r="B535" s="72"/>
      <c r="C535" s="72"/>
      <c r="D535" s="72"/>
      <c r="E535" s="72"/>
      <c r="F535" s="72"/>
      <c r="G535" s="72"/>
      <c r="H535" s="72"/>
      <c r="I535" s="72"/>
      <c r="J535" s="72"/>
      <c r="K535" s="72"/>
    </row>
    <row r="536" spans="1:11" ht="32.25" customHeight="1" x14ac:dyDescent="0.25">
      <c r="A536" s="63" t="s">
        <v>163</v>
      </c>
      <c r="B536" s="64"/>
      <c r="C536" s="64"/>
      <c r="D536" s="65"/>
      <c r="E536" s="63" t="s">
        <v>164</v>
      </c>
      <c r="F536" s="64"/>
      <c r="G536" s="64"/>
      <c r="H536" s="63" t="s">
        <v>165</v>
      </c>
      <c r="I536" s="65"/>
      <c r="J536" s="66" t="s">
        <v>166</v>
      </c>
      <c r="K536" s="66"/>
    </row>
    <row r="537" spans="1:11" ht="50.25" customHeight="1" x14ac:dyDescent="0.25">
      <c r="A537" s="57"/>
      <c r="B537" s="57"/>
      <c r="C537" s="57"/>
      <c r="D537" s="58"/>
      <c r="E537" s="59"/>
      <c r="F537" s="60"/>
      <c r="G537" s="60"/>
      <c r="H537" s="59"/>
      <c r="I537" s="61"/>
      <c r="J537" s="62"/>
      <c r="K537" s="62"/>
    </row>
    <row r="538" spans="1:11" ht="50.25" customHeight="1" x14ac:dyDescent="0.25">
      <c r="A538" s="67"/>
      <c r="B538" s="57"/>
      <c r="C538" s="57"/>
      <c r="D538" s="58"/>
      <c r="E538" s="59"/>
      <c r="F538" s="60"/>
      <c r="G538" s="60"/>
      <c r="H538" s="59"/>
      <c r="I538" s="61"/>
      <c r="J538" s="62"/>
      <c r="K538" s="62"/>
    </row>
    <row r="539" spans="1:11" ht="15.75" customHeight="1" x14ac:dyDescent="0.25">
      <c r="A539" s="53"/>
      <c r="B539" s="53"/>
      <c r="C539" s="53"/>
      <c r="D539" s="53"/>
      <c r="E539" s="51"/>
      <c r="F539" s="51"/>
      <c r="G539" s="51"/>
      <c r="H539" s="51"/>
      <c r="I539" s="51"/>
      <c r="J539" s="51"/>
      <c r="K539" s="51"/>
    </row>
    <row r="540" spans="1:11" ht="17.25" customHeight="1" x14ac:dyDescent="0.25">
      <c r="A540" s="52"/>
    </row>
    <row r="541" spans="1:11" x14ac:dyDescent="0.25">
      <c r="A541" s="68" t="s">
        <v>336</v>
      </c>
      <c r="B541" s="68"/>
      <c r="C541" s="68"/>
      <c r="D541" s="68"/>
      <c r="E541" s="68"/>
      <c r="F541" s="68"/>
      <c r="G541" s="68"/>
      <c r="H541" s="68"/>
      <c r="I541" s="68"/>
      <c r="J541" s="68"/>
      <c r="K541" s="68"/>
    </row>
    <row r="542" spans="1:11" ht="32.25" customHeight="1" x14ac:dyDescent="0.25">
      <c r="A542" s="49"/>
      <c r="B542" s="49"/>
      <c r="C542" s="49"/>
      <c r="D542" s="49"/>
      <c r="E542" s="49"/>
      <c r="F542" s="49"/>
      <c r="G542" s="49"/>
      <c r="H542" s="49"/>
      <c r="I542" s="49"/>
      <c r="J542" s="49"/>
      <c r="K542" s="49"/>
    </row>
    <row r="543" spans="1:11" ht="31.5" customHeight="1" x14ac:dyDescent="0.25">
      <c r="A543" s="54" t="s">
        <v>149</v>
      </c>
      <c r="B543" s="49"/>
      <c r="C543" s="49"/>
      <c r="D543" s="49"/>
      <c r="E543" s="49"/>
      <c r="F543" s="49"/>
      <c r="G543" s="49"/>
      <c r="H543" s="49"/>
      <c r="I543" s="49"/>
      <c r="J543" s="49"/>
      <c r="K543" s="49"/>
    </row>
    <row r="544" spans="1:11" ht="67.5" customHeight="1" x14ac:dyDescent="0.25">
      <c r="A544" s="69" t="s">
        <v>337</v>
      </c>
      <c r="B544" s="69"/>
      <c r="C544" s="69"/>
      <c r="D544" s="69"/>
      <c r="E544" s="69"/>
      <c r="F544" s="69"/>
      <c r="G544" s="69"/>
      <c r="H544" s="69"/>
      <c r="I544" s="69"/>
      <c r="J544" s="69"/>
      <c r="K544" s="69"/>
    </row>
    <row r="545" spans="1:11" x14ac:dyDescent="0.25">
      <c r="A545" s="3"/>
    </row>
    <row r="546" spans="1:11" x14ac:dyDescent="0.25">
      <c r="A546" s="6" t="s">
        <v>151</v>
      </c>
    </row>
    <row r="547" spans="1:11" x14ac:dyDescent="0.25">
      <c r="A547" s="52" t="s">
        <v>338</v>
      </c>
    </row>
    <row r="548" spans="1:11" ht="28.5" customHeight="1" x14ac:dyDescent="0.25">
      <c r="A548" s="72" t="s">
        <v>187</v>
      </c>
      <c r="B548" s="72"/>
      <c r="C548" s="72"/>
      <c r="D548" s="72"/>
      <c r="E548" s="72"/>
      <c r="F548" s="72"/>
      <c r="G548" s="72"/>
      <c r="H548" s="72"/>
      <c r="I548" s="72"/>
      <c r="J548" s="72"/>
      <c r="K548" s="72"/>
    </row>
    <row r="549" spans="1:11" ht="39.75" customHeight="1" x14ac:dyDescent="0.25">
      <c r="A549" s="63" t="s">
        <v>163</v>
      </c>
      <c r="B549" s="64"/>
      <c r="C549" s="64"/>
      <c r="D549" s="65"/>
      <c r="E549" s="63" t="s">
        <v>164</v>
      </c>
      <c r="F549" s="64"/>
      <c r="G549" s="64"/>
      <c r="H549" s="63" t="s">
        <v>165</v>
      </c>
      <c r="I549" s="65"/>
      <c r="J549" s="66" t="s">
        <v>166</v>
      </c>
      <c r="K549" s="66"/>
    </row>
    <row r="550" spans="1:11" ht="50.25" customHeight="1" x14ac:dyDescent="0.25">
      <c r="A550" s="57"/>
      <c r="B550" s="57"/>
      <c r="C550" s="57"/>
      <c r="D550" s="58"/>
      <c r="E550" s="59"/>
      <c r="F550" s="60"/>
      <c r="G550" s="60"/>
      <c r="H550" s="59"/>
      <c r="I550" s="61"/>
      <c r="J550" s="62"/>
      <c r="K550" s="62"/>
    </row>
    <row r="551" spans="1:11" ht="50.25" customHeight="1" x14ac:dyDescent="0.25">
      <c r="A551" s="67"/>
      <c r="B551" s="57"/>
      <c r="C551" s="57"/>
      <c r="D551" s="58"/>
      <c r="E551" s="59"/>
      <c r="F551" s="60"/>
      <c r="G551" s="60"/>
      <c r="H551" s="59"/>
      <c r="I551" s="61"/>
      <c r="J551" s="62"/>
      <c r="K551" s="62"/>
    </row>
    <row r="552" spans="1:11" ht="28.5" customHeight="1" x14ac:dyDescent="0.25">
      <c r="A552" s="53"/>
      <c r="B552" s="53"/>
      <c r="C552" s="53"/>
      <c r="D552" s="53"/>
      <c r="E552" s="51"/>
      <c r="F552" s="51"/>
      <c r="G552" s="51"/>
      <c r="H552" s="51"/>
      <c r="I552" s="51"/>
      <c r="J552" s="51"/>
      <c r="K552" s="51"/>
    </row>
    <row r="553" spans="1:11" ht="25.5" customHeight="1" x14ac:dyDescent="0.25">
      <c r="A553" s="52"/>
    </row>
    <row r="554" spans="1:11" x14ac:dyDescent="0.25">
      <c r="A554" s="70" t="s">
        <v>339</v>
      </c>
      <c r="B554" s="71"/>
      <c r="C554" s="71"/>
      <c r="D554" s="71"/>
      <c r="E554" s="71"/>
      <c r="F554" s="71"/>
      <c r="G554" s="71"/>
      <c r="H554" s="71"/>
      <c r="I554" s="71"/>
      <c r="J554" s="71"/>
      <c r="K554" s="71"/>
    </row>
    <row r="555" spans="1:11" ht="19.5" customHeight="1" x14ac:dyDescent="0.25">
      <c r="A555" s="49"/>
      <c r="B555" s="49"/>
      <c r="C555" s="49"/>
      <c r="D555" s="49"/>
      <c r="E555" s="49"/>
      <c r="F555" s="49"/>
      <c r="G555" s="49"/>
      <c r="H555" s="49"/>
      <c r="I555" s="49"/>
      <c r="J555" s="49"/>
      <c r="K555" s="49"/>
    </row>
    <row r="556" spans="1:11" ht="35.25" customHeight="1" x14ac:dyDescent="0.25">
      <c r="A556" s="54" t="s">
        <v>149</v>
      </c>
      <c r="B556" s="49"/>
      <c r="C556" s="49"/>
      <c r="D556" s="49"/>
      <c r="E556" s="49"/>
      <c r="F556" s="49"/>
      <c r="G556" s="49"/>
      <c r="H556" s="49"/>
      <c r="I556" s="49"/>
      <c r="J556" s="49"/>
      <c r="K556" s="49"/>
    </row>
    <row r="557" spans="1:11" ht="61.5" customHeight="1" x14ac:dyDescent="0.25">
      <c r="A557" s="69" t="s">
        <v>340</v>
      </c>
      <c r="B557" s="69"/>
      <c r="C557" s="69"/>
      <c r="D557" s="69"/>
      <c r="E557" s="69"/>
      <c r="F557" s="69"/>
      <c r="G557" s="69"/>
      <c r="H557" s="69"/>
      <c r="I557" s="69"/>
      <c r="J557" s="69"/>
      <c r="K557" s="69"/>
    </row>
    <row r="558" spans="1:11" ht="26.25" customHeight="1" x14ac:dyDescent="0.25">
      <c r="A558" s="69" t="s">
        <v>341</v>
      </c>
      <c r="B558" s="69"/>
      <c r="C558" s="69"/>
      <c r="D558" s="69"/>
      <c r="E558" s="69"/>
      <c r="F558" s="69"/>
      <c r="G558" s="69"/>
      <c r="H558" s="69"/>
      <c r="I558" s="69"/>
      <c r="J558" s="69"/>
      <c r="K558" s="69"/>
    </row>
    <row r="559" spans="1:11" x14ac:dyDescent="0.25">
      <c r="A559" s="8"/>
      <c r="B559" s="8"/>
      <c r="C559" s="8"/>
      <c r="D559" s="8"/>
      <c r="E559" s="8"/>
      <c r="F559" s="8"/>
      <c r="G559" s="8"/>
      <c r="H559" s="8"/>
      <c r="I559" s="8"/>
      <c r="J559" s="8"/>
      <c r="K559" s="8"/>
    </row>
    <row r="560" spans="1:11" x14ac:dyDescent="0.25">
      <c r="A560" s="6" t="s">
        <v>151</v>
      </c>
    </row>
    <row r="561" spans="1:11" ht="32.25" customHeight="1" x14ac:dyDescent="0.25">
      <c r="A561" s="69" t="s">
        <v>342</v>
      </c>
      <c r="B561" s="69"/>
      <c r="C561" s="69"/>
      <c r="D561" s="69"/>
      <c r="E561" s="69"/>
      <c r="F561" s="69"/>
      <c r="G561" s="69"/>
      <c r="H561" s="69"/>
      <c r="I561" s="69"/>
      <c r="J561" s="69"/>
      <c r="K561" s="69"/>
    </row>
    <row r="562" spans="1:11" ht="28.5" customHeight="1" x14ac:dyDescent="0.25">
      <c r="A562" s="72" t="s">
        <v>187</v>
      </c>
      <c r="B562" s="72"/>
      <c r="C562" s="72"/>
      <c r="D562" s="72"/>
      <c r="E562" s="72"/>
      <c r="F562" s="72"/>
      <c r="G562" s="72"/>
      <c r="H562" s="72"/>
      <c r="I562" s="72"/>
      <c r="J562" s="72"/>
      <c r="K562" s="72"/>
    </row>
    <row r="563" spans="1:11" ht="28.5" customHeight="1" x14ac:dyDescent="0.25">
      <c r="A563" s="63" t="s">
        <v>163</v>
      </c>
      <c r="B563" s="64"/>
      <c r="C563" s="64"/>
      <c r="D563" s="65"/>
      <c r="E563" s="63" t="s">
        <v>164</v>
      </c>
      <c r="F563" s="64"/>
      <c r="G563" s="64"/>
      <c r="H563" s="63" t="s">
        <v>165</v>
      </c>
      <c r="I563" s="65"/>
      <c r="J563" s="66" t="s">
        <v>166</v>
      </c>
      <c r="K563" s="66"/>
    </row>
    <row r="564" spans="1:11" ht="50.25" customHeight="1" x14ac:dyDescent="0.25">
      <c r="A564" s="57"/>
      <c r="B564" s="57"/>
      <c r="C564" s="57"/>
      <c r="D564" s="58"/>
      <c r="E564" s="59"/>
      <c r="F564" s="60"/>
      <c r="G564" s="60"/>
      <c r="H564" s="59"/>
      <c r="I564" s="61"/>
      <c r="J564" s="62"/>
      <c r="K564" s="62"/>
    </row>
    <row r="565" spans="1:11" ht="50.25" customHeight="1" x14ac:dyDescent="0.25">
      <c r="A565" s="67"/>
      <c r="B565" s="57"/>
      <c r="C565" s="57"/>
      <c r="D565" s="58"/>
      <c r="E565" s="59"/>
      <c r="F565" s="60"/>
      <c r="G565" s="60"/>
      <c r="H565" s="59"/>
      <c r="I565" s="61"/>
      <c r="J565" s="62"/>
      <c r="K565" s="62"/>
    </row>
    <row r="566" spans="1:11" ht="26.25" customHeight="1" x14ac:dyDescent="0.25">
      <c r="A566" s="53"/>
      <c r="B566" s="53"/>
      <c r="C566" s="53"/>
      <c r="D566" s="53"/>
      <c r="E566" s="51"/>
      <c r="F566" s="51"/>
      <c r="G566" s="51"/>
      <c r="H566" s="51"/>
      <c r="I566" s="51"/>
      <c r="J566" s="51"/>
      <c r="K566" s="51"/>
    </row>
    <row r="567" spans="1:11" ht="28.5" customHeight="1" x14ac:dyDescent="0.25">
      <c r="A567" s="8"/>
      <c r="B567" s="8"/>
      <c r="C567" s="8"/>
      <c r="D567" s="8"/>
      <c r="E567" s="8"/>
      <c r="F567" s="8"/>
      <c r="G567" s="8"/>
      <c r="H567" s="8"/>
      <c r="I567" s="8"/>
      <c r="J567" s="8"/>
      <c r="K567" s="8"/>
    </row>
    <row r="568" spans="1:11" x14ac:dyDescent="0.25">
      <c r="A568" s="68" t="s">
        <v>343</v>
      </c>
      <c r="B568" s="68"/>
      <c r="C568" s="68"/>
      <c r="D568" s="68"/>
      <c r="E568" s="68"/>
      <c r="F568" s="68"/>
      <c r="G568" s="68"/>
      <c r="H568" s="68"/>
      <c r="I568" s="68"/>
      <c r="J568" s="68"/>
      <c r="K568" s="68"/>
    </row>
    <row r="569" spans="1:11" ht="19.5" customHeight="1" x14ac:dyDescent="0.25">
      <c r="A569" s="3"/>
    </row>
    <row r="570" spans="1:11" ht="50.25" customHeight="1" x14ac:dyDescent="0.25">
      <c r="A570" s="54" t="s">
        <v>149</v>
      </c>
    </row>
    <row r="571" spans="1:11" ht="74.25" customHeight="1" x14ac:dyDescent="0.25">
      <c r="A571" s="69" t="s">
        <v>344</v>
      </c>
      <c r="B571" s="69"/>
      <c r="C571" s="69"/>
      <c r="D571" s="69"/>
      <c r="E571" s="69"/>
      <c r="F571" s="69"/>
      <c r="G571" s="69"/>
      <c r="H571" s="69"/>
      <c r="I571" s="69"/>
      <c r="J571" s="69"/>
      <c r="K571" s="69"/>
    </row>
    <row r="572" spans="1:11" x14ac:dyDescent="0.25">
      <c r="A572" s="3"/>
    </row>
    <row r="573" spans="1:11" x14ac:dyDescent="0.25">
      <c r="A573" s="6" t="s">
        <v>151</v>
      </c>
    </row>
    <row r="574" spans="1:11" x14ac:dyDescent="0.25">
      <c r="A574" s="52" t="s">
        <v>345</v>
      </c>
    </row>
    <row r="575" spans="1:11" ht="19.5" customHeight="1" x14ac:dyDescent="0.25">
      <c r="A575" s="52" t="s">
        <v>346</v>
      </c>
    </row>
    <row r="576" spans="1:11" x14ac:dyDescent="0.25">
      <c r="A576" s="52" t="s">
        <v>347</v>
      </c>
    </row>
    <row r="577" spans="1:11" x14ac:dyDescent="0.25">
      <c r="A577" s="52"/>
    </row>
    <row r="578" spans="1:11" ht="36.75" customHeight="1" x14ac:dyDescent="0.25">
      <c r="A578" s="63" t="s">
        <v>163</v>
      </c>
      <c r="B578" s="64"/>
      <c r="C578" s="64"/>
      <c r="D578" s="65"/>
      <c r="E578" s="63" t="s">
        <v>164</v>
      </c>
      <c r="F578" s="64"/>
      <c r="G578" s="64"/>
      <c r="H578" s="63" t="s">
        <v>165</v>
      </c>
      <c r="I578" s="65"/>
      <c r="J578" s="66" t="s">
        <v>166</v>
      </c>
      <c r="K578" s="66"/>
    </row>
    <row r="579" spans="1:11" ht="45.75" customHeight="1" x14ac:dyDescent="0.25">
      <c r="A579" s="57" t="s">
        <v>348</v>
      </c>
      <c r="B579" s="57" t="s">
        <v>348</v>
      </c>
      <c r="C579" s="57" t="s">
        <v>348</v>
      </c>
      <c r="D579" s="58" t="s">
        <v>348</v>
      </c>
      <c r="E579" s="59" t="s">
        <v>349</v>
      </c>
      <c r="F579" s="60"/>
      <c r="G579" s="60"/>
      <c r="H579" s="59"/>
      <c r="I579" s="61"/>
      <c r="J579" s="62"/>
      <c r="K579" s="62"/>
    </row>
    <row r="580" spans="1:11" ht="80.25" customHeight="1" x14ac:dyDescent="0.25">
      <c r="A580" s="57" t="s">
        <v>350</v>
      </c>
      <c r="B580" s="57" t="s">
        <v>351</v>
      </c>
      <c r="C580" s="57" t="s">
        <v>351</v>
      </c>
      <c r="D580" s="58" t="s">
        <v>351</v>
      </c>
      <c r="E580" s="59" t="s">
        <v>352</v>
      </c>
      <c r="F580" s="60"/>
      <c r="G580" s="60"/>
      <c r="H580" s="59"/>
      <c r="I580" s="61"/>
      <c r="J580" s="62"/>
      <c r="K580" s="62"/>
    </row>
    <row r="581" spans="1:11" ht="31.5" customHeight="1" x14ac:dyDescent="0.25">
      <c r="A581" s="67"/>
      <c r="B581" s="57"/>
      <c r="C581" s="57"/>
      <c r="D581" s="58"/>
      <c r="E581" s="59"/>
      <c r="F581" s="60"/>
      <c r="G581" s="60"/>
      <c r="H581" s="59"/>
      <c r="I581" s="61"/>
      <c r="J581" s="62"/>
      <c r="K581" s="62"/>
    </row>
    <row r="582" spans="1:11" ht="20.25" customHeight="1" x14ac:dyDescent="0.25">
      <c r="A582" s="53"/>
      <c r="B582" s="53"/>
      <c r="C582" s="53"/>
      <c r="D582" s="53"/>
      <c r="E582" s="51"/>
      <c r="F582" s="51"/>
      <c r="G582" s="51"/>
      <c r="H582" s="51"/>
      <c r="I582" s="51"/>
      <c r="J582" s="51"/>
      <c r="K582" s="51"/>
    </row>
    <row r="583" spans="1:11" ht="19.5" customHeight="1" x14ac:dyDescent="0.25">
      <c r="A583" s="52"/>
    </row>
    <row r="584" spans="1:11" x14ac:dyDescent="0.25">
      <c r="A584" s="68" t="s">
        <v>353</v>
      </c>
      <c r="B584" s="68"/>
      <c r="C584" s="68"/>
      <c r="D584" s="68"/>
      <c r="E584" s="68"/>
      <c r="F584" s="68"/>
      <c r="G584" s="68"/>
      <c r="H584" s="68"/>
      <c r="I584" s="68"/>
      <c r="J584" s="68"/>
      <c r="K584" s="68"/>
    </row>
    <row r="585" spans="1:11" ht="21.75" customHeight="1" x14ac:dyDescent="0.25">
      <c r="A585" s="3"/>
    </row>
    <row r="586" spans="1:11" ht="31.5" customHeight="1" x14ac:dyDescent="0.25">
      <c r="A586" s="54" t="s">
        <v>149</v>
      </c>
    </row>
    <row r="587" spans="1:11" ht="88.5" customHeight="1" x14ac:dyDescent="0.25">
      <c r="A587" s="69" t="s">
        <v>354</v>
      </c>
      <c r="B587" s="69"/>
      <c r="C587" s="69"/>
      <c r="D587" s="69"/>
      <c r="E587" s="69"/>
      <c r="F587" s="69"/>
      <c r="G587" s="69"/>
      <c r="H587" s="69"/>
      <c r="I587" s="69"/>
      <c r="J587" s="69"/>
      <c r="K587" s="69"/>
    </row>
    <row r="588" spans="1:11" x14ac:dyDescent="0.25">
      <c r="A588" s="3"/>
    </row>
    <row r="589" spans="1:11" x14ac:dyDescent="0.25">
      <c r="A589" s="6" t="s">
        <v>151</v>
      </c>
    </row>
    <row r="590" spans="1:11" x14ac:dyDescent="0.25">
      <c r="A590" s="52" t="s">
        <v>355</v>
      </c>
    </row>
    <row r="591" spans="1:11" ht="37.5" customHeight="1" x14ac:dyDescent="0.25">
      <c r="A591" s="52" t="s">
        <v>356</v>
      </c>
    </row>
    <row r="592" spans="1:11" x14ac:dyDescent="0.25">
      <c r="A592" s="52"/>
    </row>
    <row r="593" spans="1:11" ht="32.25" customHeight="1" x14ac:dyDescent="0.25">
      <c r="A593" s="63" t="s">
        <v>163</v>
      </c>
      <c r="B593" s="64"/>
      <c r="C593" s="64"/>
      <c r="D593" s="65"/>
      <c r="E593" s="63" t="s">
        <v>164</v>
      </c>
      <c r="F593" s="64"/>
      <c r="G593" s="64"/>
      <c r="H593" s="63" t="s">
        <v>165</v>
      </c>
      <c r="I593" s="65"/>
      <c r="J593" s="66" t="s">
        <v>166</v>
      </c>
      <c r="K593" s="66"/>
    </row>
    <row r="594" spans="1:11" ht="42" customHeight="1" x14ac:dyDescent="0.25">
      <c r="A594" s="57" t="s">
        <v>357</v>
      </c>
      <c r="B594" s="57" t="s">
        <v>357</v>
      </c>
      <c r="C594" s="57" t="s">
        <v>357</v>
      </c>
      <c r="D594" s="58" t="s">
        <v>357</v>
      </c>
      <c r="E594" s="59" t="s">
        <v>358</v>
      </c>
      <c r="F594" s="60"/>
      <c r="G594" s="60"/>
      <c r="H594" s="59"/>
      <c r="I594" s="61"/>
      <c r="J594" s="62" t="s">
        <v>174</v>
      </c>
      <c r="K594" s="62"/>
    </row>
    <row r="595" spans="1:11" ht="30.75" customHeight="1" x14ac:dyDescent="0.25">
      <c r="A595" s="57"/>
      <c r="B595" s="57"/>
      <c r="C595" s="57"/>
      <c r="D595" s="58"/>
      <c r="E595" s="59"/>
      <c r="F595" s="60"/>
      <c r="G595" s="60"/>
      <c r="H595" s="59"/>
      <c r="I595" s="61"/>
      <c r="J595" s="62"/>
      <c r="K595" s="62"/>
    </row>
    <row r="596" spans="1:11" ht="50.25" customHeight="1" x14ac:dyDescent="0.25">
      <c r="A596" s="52"/>
    </row>
    <row r="597" spans="1:11" ht="18" x14ac:dyDescent="0.25">
      <c r="A597" s="7" t="s">
        <v>359</v>
      </c>
    </row>
    <row r="598" spans="1:11" ht="23.25" customHeight="1" x14ac:dyDescent="0.25">
      <c r="A598" s="10" t="s">
        <v>360</v>
      </c>
    </row>
    <row r="599" spans="1:11" ht="18" customHeight="1" x14ac:dyDescent="0.25"/>
    <row r="600" spans="1:11" ht="18" x14ac:dyDescent="0.25">
      <c r="A600" s="7" t="s">
        <v>361</v>
      </c>
    </row>
    <row r="601" spans="1:11" ht="24.75" customHeight="1" x14ac:dyDescent="0.25">
      <c r="A601" s="10" t="s">
        <v>362</v>
      </c>
    </row>
  </sheetData>
  <mergeCells count="528">
    <mergeCell ref="C2:I2"/>
    <mergeCell ref="C4:I4"/>
    <mergeCell ref="A6:K6"/>
    <mergeCell ref="A8:K8"/>
    <mergeCell ref="A16:K16"/>
    <mergeCell ref="A17:K17"/>
    <mergeCell ref="C29:E29"/>
    <mergeCell ref="C30:E30"/>
    <mergeCell ref="C31:E31"/>
    <mergeCell ref="B34:E34"/>
    <mergeCell ref="B35:E35"/>
    <mergeCell ref="B36:E36"/>
    <mergeCell ref="A21:K21"/>
    <mergeCell ref="C24:E24"/>
    <mergeCell ref="C25:E25"/>
    <mergeCell ref="C26:E26"/>
    <mergeCell ref="C27:E27"/>
    <mergeCell ref="C28:E28"/>
    <mergeCell ref="B43:E43"/>
    <mergeCell ref="B44:E44"/>
    <mergeCell ref="B45:E45"/>
    <mergeCell ref="B46:E46"/>
    <mergeCell ref="B47:E47"/>
    <mergeCell ref="B48:E48"/>
    <mergeCell ref="B37:E37"/>
    <mergeCell ref="B38:E38"/>
    <mergeCell ref="B39:E39"/>
    <mergeCell ref="B40:E40"/>
    <mergeCell ref="B41:E41"/>
    <mergeCell ref="B42:E42"/>
    <mergeCell ref="B55:E55"/>
    <mergeCell ref="B56:E56"/>
    <mergeCell ref="B57:E57"/>
    <mergeCell ref="B58:E58"/>
    <mergeCell ref="A62:K62"/>
    <mergeCell ref="B64:E64"/>
    <mergeCell ref="B49:E49"/>
    <mergeCell ref="B50:E50"/>
    <mergeCell ref="B51:E51"/>
    <mergeCell ref="B52:E52"/>
    <mergeCell ref="B53:E53"/>
    <mergeCell ref="B54:E54"/>
    <mergeCell ref="B71:E71"/>
    <mergeCell ref="B72:E72"/>
    <mergeCell ref="B74:E74"/>
    <mergeCell ref="B75:E75"/>
    <mergeCell ref="B76:E76"/>
    <mergeCell ref="B77:E77"/>
    <mergeCell ref="B65:E65"/>
    <mergeCell ref="B66:E66"/>
    <mergeCell ref="B67:E67"/>
    <mergeCell ref="B68:E68"/>
    <mergeCell ref="B69:E69"/>
    <mergeCell ref="B70:E70"/>
    <mergeCell ref="B91:E91"/>
    <mergeCell ref="B92:E92"/>
    <mergeCell ref="B93:E93"/>
    <mergeCell ref="B94:E94"/>
    <mergeCell ref="B95:E95"/>
    <mergeCell ref="B96:E96"/>
    <mergeCell ref="A80:K80"/>
    <mergeCell ref="A85:K85"/>
    <mergeCell ref="B87:E87"/>
    <mergeCell ref="B88:E88"/>
    <mergeCell ref="B89:E89"/>
    <mergeCell ref="B90:E90"/>
    <mergeCell ref="B104:E104"/>
    <mergeCell ref="B105:E105"/>
    <mergeCell ref="B106:E106"/>
    <mergeCell ref="B107:E107"/>
    <mergeCell ref="B108:E108"/>
    <mergeCell ref="B109:E109"/>
    <mergeCell ref="B97:E97"/>
    <mergeCell ref="B98:E98"/>
    <mergeCell ref="B99:E99"/>
    <mergeCell ref="B101:E101"/>
    <mergeCell ref="B102:E102"/>
    <mergeCell ref="B103:E103"/>
    <mergeCell ref="A135:K135"/>
    <mergeCell ref="A137:K137"/>
    <mergeCell ref="C139:F139"/>
    <mergeCell ref="C140:F140"/>
    <mergeCell ref="C141:F141"/>
    <mergeCell ref="C142:F142"/>
    <mergeCell ref="A113:K113"/>
    <mergeCell ref="A114:K114"/>
    <mergeCell ref="A119:K119"/>
    <mergeCell ref="A122:K122"/>
    <mergeCell ref="A127:K127"/>
    <mergeCell ref="A130:K130"/>
    <mergeCell ref="C155:F155"/>
    <mergeCell ref="C156:F156"/>
    <mergeCell ref="C157:F157"/>
    <mergeCell ref="C158:F158"/>
    <mergeCell ref="C159:F159"/>
    <mergeCell ref="A161:K161"/>
    <mergeCell ref="C143:F143"/>
    <mergeCell ref="C144:F144"/>
    <mergeCell ref="A146:K146"/>
    <mergeCell ref="A151:K151"/>
    <mergeCell ref="C153:F153"/>
    <mergeCell ref="C154:F154"/>
    <mergeCell ref="C174:F174"/>
    <mergeCell ref="C175:F175"/>
    <mergeCell ref="C176:F176"/>
    <mergeCell ref="C177:F177"/>
    <mergeCell ref="C178:F178"/>
    <mergeCell ref="A180:K180"/>
    <mergeCell ref="A163:I163"/>
    <mergeCell ref="A168:K168"/>
    <mergeCell ref="A169:K169"/>
    <mergeCell ref="A170:K170"/>
    <mergeCell ref="C172:F172"/>
    <mergeCell ref="C173:F173"/>
    <mergeCell ref="C192:F192"/>
    <mergeCell ref="C193:F193"/>
    <mergeCell ref="A195:K195"/>
    <mergeCell ref="A200:K200"/>
    <mergeCell ref="C202:F202"/>
    <mergeCell ref="C203:F203"/>
    <mergeCell ref="A185:K185"/>
    <mergeCell ref="C187:F187"/>
    <mergeCell ref="C188:F188"/>
    <mergeCell ref="C189:F189"/>
    <mergeCell ref="C190:F190"/>
    <mergeCell ref="C191:F191"/>
    <mergeCell ref="C216:F216"/>
    <mergeCell ref="C217:F217"/>
    <mergeCell ref="C218:F218"/>
    <mergeCell ref="C219:F219"/>
    <mergeCell ref="C220:F220"/>
    <mergeCell ref="C221:F221"/>
    <mergeCell ref="C204:F204"/>
    <mergeCell ref="C205:F205"/>
    <mergeCell ref="C206:F206"/>
    <mergeCell ref="C207:F207"/>
    <mergeCell ref="A209:K209"/>
    <mergeCell ref="A214:K214"/>
    <mergeCell ref="B235:E235"/>
    <mergeCell ref="B236:E236"/>
    <mergeCell ref="B237:E237"/>
    <mergeCell ref="B238:E238"/>
    <mergeCell ref="B239:E239"/>
    <mergeCell ref="B240:E240"/>
    <mergeCell ref="A223:K223"/>
    <mergeCell ref="A229:K229"/>
    <mergeCell ref="A230:K230"/>
    <mergeCell ref="B232:E232"/>
    <mergeCell ref="B233:E233"/>
    <mergeCell ref="B234:E234"/>
    <mergeCell ref="B247:E247"/>
    <mergeCell ref="B248:E248"/>
    <mergeCell ref="B249:E249"/>
    <mergeCell ref="B250:E250"/>
    <mergeCell ref="B251:E251"/>
    <mergeCell ref="B252:E252"/>
    <mergeCell ref="B241:E241"/>
    <mergeCell ref="B242:E242"/>
    <mergeCell ref="B243:E243"/>
    <mergeCell ref="B244:E244"/>
    <mergeCell ref="B245:E245"/>
    <mergeCell ref="B246:E246"/>
    <mergeCell ref="A265:K265"/>
    <mergeCell ref="A266:K266"/>
    <mergeCell ref="A267:K267"/>
    <mergeCell ref="A268:K268"/>
    <mergeCell ref="A269:K269"/>
    <mergeCell ref="A270:K270"/>
    <mergeCell ref="B253:E253"/>
    <mergeCell ref="B254:E254"/>
    <mergeCell ref="B255:E255"/>
    <mergeCell ref="B256:E256"/>
    <mergeCell ref="A259:K259"/>
    <mergeCell ref="A262:K262"/>
    <mergeCell ref="A271:K271"/>
    <mergeCell ref="A272:K272"/>
    <mergeCell ref="A273:K273"/>
    <mergeCell ref="A274:K274"/>
    <mergeCell ref="A275:K275"/>
    <mergeCell ref="A277:D277"/>
    <mergeCell ref="E277:G277"/>
    <mergeCell ref="H277:I277"/>
    <mergeCell ref="J277:K277"/>
    <mergeCell ref="A278:D278"/>
    <mergeCell ref="E278:G278"/>
    <mergeCell ref="H278:I278"/>
    <mergeCell ref="J278:K278"/>
    <mergeCell ref="A279:D279"/>
    <mergeCell ref="E279:G279"/>
    <mergeCell ref="H279:I280"/>
    <mergeCell ref="J279:K279"/>
    <mergeCell ref="A280:D280"/>
    <mergeCell ref="E280:G280"/>
    <mergeCell ref="J280:K280"/>
    <mergeCell ref="A281:D281"/>
    <mergeCell ref="E281:G281"/>
    <mergeCell ref="H281:I281"/>
    <mergeCell ref="J281:K281"/>
    <mergeCell ref="A282:D282"/>
    <mergeCell ref="E282:G282"/>
    <mergeCell ref="H282:I282"/>
    <mergeCell ref="J282:K282"/>
    <mergeCell ref="A294:D294"/>
    <mergeCell ref="E294:G294"/>
    <mergeCell ref="H294:I294"/>
    <mergeCell ref="J294:K294"/>
    <mergeCell ref="A295:D295"/>
    <mergeCell ref="E295:G295"/>
    <mergeCell ref="H295:I295"/>
    <mergeCell ref="J295:K295"/>
    <mergeCell ref="A284:K284"/>
    <mergeCell ref="A287:K287"/>
    <mergeCell ref="A288:K288"/>
    <mergeCell ref="A289:K289"/>
    <mergeCell ref="A290:K290"/>
    <mergeCell ref="A292:K292"/>
    <mergeCell ref="A307:D307"/>
    <mergeCell ref="E307:G307"/>
    <mergeCell ref="H307:I307"/>
    <mergeCell ref="J307:K307"/>
    <mergeCell ref="A308:D308"/>
    <mergeCell ref="E308:G308"/>
    <mergeCell ref="H308:I308"/>
    <mergeCell ref="J308:K308"/>
    <mergeCell ref="A299:K299"/>
    <mergeCell ref="A300:K300"/>
    <mergeCell ref="A306:D306"/>
    <mergeCell ref="E306:G306"/>
    <mergeCell ref="H306:I306"/>
    <mergeCell ref="J306:K306"/>
    <mergeCell ref="A313:K313"/>
    <mergeCell ref="A316:K316"/>
    <mergeCell ref="A326:D326"/>
    <mergeCell ref="E326:G326"/>
    <mergeCell ref="H326:I326"/>
    <mergeCell ref="J326:K326"/>
    <mergeCell ref="A309:D309"/>
    <mergeCell ref="E309:G309"/>
    <mergeCell ref="H309:I309"/>
    <mergeCell ref="J309:K309"/>
    <mergeCell ref="A310:D310"/>
    <mergeCell ref="E310:G310"/>
    <mergeCell ref="H310:I310"/>
    <mergeCell ref="J310:K310"/>
    <mergeCell ref="A329:D329"/>
    <mergeCell ref="E329:G329"/>
    <mergeCell ref="H329:I329"/>
    <mergeCell ref="J329:K329"/>
    <mergeCell ref="A332:K332"/>
    <mergeCell ref="A335:K335"/>
    <mergeCell ref="A327:D327"/>
    <mergeCell ref="E327:G327"/>
    <mergeCell ref="H327:I327"/>
    <mergeCell ref="J327:K327"/>
    <mergeCell ref="A328:D328"/>
    <mergeCell ref="E328:G328"/>
    <mergeCell ref="H328:I328"/>
    <mergeCell ref="J328:K328"/>
    <mergeCell ref="A336:K336"/>
    <mergeCell ref="A342:D342"/>
    <mergeCell ref="E342:G342"/>
    <mergeCell ref="H342:I342"/>
    <mergeCell ref="J342:K342"/>
    <mergeCell ref="A343:D343"/>
    <mergeCell ref="E343:G343"/>
    <mergeCell ref="H343:I343"/>
    <mergeCell ref="J343:K343"/>
    <mergeCell ref="A348:K348"/>
    <mergeCell ref="A351:K351"/>
    <mergeCell ref="A354:K354"/>
    <mergeCell ref="A355:K355"/>
    <mergeCell ref="A357:D357"/>
    <mergeCell ref="E357:G357"/>
    <mergeCell ref="H357:I357"/>
    <mergeCell ref="J357:K357"/>
    <mergeCell ref="A344:D344"/>
    <mergeCell ref="E344:G344"/>
    <mergeCell ref="H344:I344"/>
    <mergeCell ref="J344:K344"/>
    <mergeCell ref="A345:D345"/>
    <mergeCell ref="E345:G345"/>
    <mergeCell ref="H345:I345"/>
    <mergeCell ref="J345:K345"/>
    <mergeCell ref="A360:D360"/>
    <mergeCell ref="E360:G360"/>
    <mergeCell ref="H360:I360"/>
    <mergeCell ref="J360:K360"/>
    <mergeCell ref="A364:K364"/>
    <mergeCell ref="A367:K367"/>
    <mergeCell ref="A358:D358"/>
    <mergeCell ref="E358:G358"/>
    <mergeCell ref="H358:I358"/>
    <mergeCell ref="J358:K358"/>
    <mergeCell ref="A359:D359"/>
    <mergeCell ref="E359:G359"/>
    <mergeCell ref="H359:I359"/>
    <mergeCell ref="J359:K359"/>
    <mergeCell ref="A374:D374"/>
    <mergeCell ref="E374:G374"/>
    <mergeCell ref="H374:I374"/>
    <mergeCell ref="J374:K374"/>
    <mergeCell ref="A378:K378"/>
    <mergeCell ref="A381:K381"/>
    <mergeCell ref="A370:K370"/>
    <mergeCell ref="A372:D372"/>
    <mergeCell ref="E372:G372"/>
    <mergeCell ref="H372:I372"/>
    <mergeCell ref="J372:K372"/>
    <mergeCell ref="A373:D373"/>
    <mergeCell ref="E373:G373"/>
    <mergeCell ref="H373:I373"/>
    <mergeCell ref="J373:K373"/>
    <mergeCell ref="A392:K392"/>
    <mergeCell ref="A395:K395"/>
    <mergeCell ref="A407:D407"/>
    <mergeCell ref="E407:G407"/>
    <mergeCell ref="H407:I407"/>
    <mergeCell ref="J407:K407"/>
    <mergeCell ref="A387:D387"/>
    <mergeCell ref="E387:G387"/>
    <mergeCell ref="H387:I387"/>
    <mergeCell ref="J387:K387"/>
    <mergeCell ref="A388:D388"/>
    <mergeCell ref="E388:G388"/>
    <mergeCell ref="H388:I388"/>
    <mergeCell ref="J388:K388"/>
    <mergeCell ref="A410:D410"/>
    <mergeCell ref="E410:G410"/>
    <mergeCell ref="H410:I410"/>
    <mergeCell ref="J410:K410"/>
    <mergeCell ref="A411:D411"/>
    <mergeCell ref="E411:G411"/>
    <mergeCell ref="H411:I411"/>
    <mergeCell ref="J411:K411"/>
    <mergeCell ref="A408:D408"/>
    <mergeCell ref="E408:G408"/>
    <mergeCell ref="H408:I408"/>
    <mergeCell ref="J408:K408"/>
    <mergeCell ref="A409:D409"/>
    <mergeCell ref="E409:G409"/>
    <mergeCell ref="H409:I409"/>
    <mergeCell ref="J409:K409"/>
    <mergeCell ref="A428:D428"/>
    <mergeCell ref="E428:G428"/>
    <mergeCell ref="H428:I428"/>
    <mergeCell ref="J428:K428"/>
    <mergeCell ref="A429:D429"/>
    <mergeCell ref="E429:G429"/>
    <mergeCell ref="H429:I429"/>
    <mergeCell ref="J429:K429"/>
    <mergeCell ref="A415:K415"/>
    <mergeCell ref="A418:K418"/>
    <mergeCell ref="A427:D427"/>
    <mergeCell ref="E427:G427"/>
    <mergeCell ref="H427:I427"/>
    <mergeCell ref="J427:K427"/>
    <mergeCell ref="A432:D432"/>
    <mergeCell ref="E432:G432"/>
    <mergeCell ref="H432:I432"/>
    <mergeCell ref="J432:K432"/>
    <mergeCell ref="A435:K435"/>
    <mergeCell ref="A438:K438"/>
    <mergeCell ref="A430:D430"/>
    <mergeCell ref="E430:G430"/>
    <mergeCell ref="H430:I430"/>
    <mergeCell ref="J430:K430"/>
    <mergeCell ref="A431:D431"/>
    <mergeCell ref="E431:G431"/>
    <mergeCell ref="H431:I431"/>
    <mergeCell ref="J431:K431"/>
    <mergeCell ref="A445:D445"/>
    <mergeCell ref="E445:G445"/>
    <mergeCell ref="H445:I445"/>
    <mergeCell ref="J445:K445"/>
    <mergeCell ref="A448:K448"/>
    <mergeCell ref="A451:K451"/>
    <mergeCell ref="A443:D443"/>
    <mergeCell ref="E443:G443"/>
    <mergeCell ref="H443:I443"/>
    <mergeCell ref="J443:K443"/>
    <mergeCell ref="A444:D444"/>
    <mergeCell ref="E444:G444"/>
    <mergeCell ref="H444:I444"/>
    <mergeCell ref="J444:K444"/>
    <mergeCell ref="A466:D466"/>
    <mergeCell ref="E466:G466"/>
    <mergeCell ref="H466:I466"/>
    <mergeCell ref="J466:K466"/>
    <mergeCell ref="A467:D467"/>
    <mergeCell ref="E467:G467"/>
    <mergeCell ref="H467:I467"/>
    <mergeCell ref="J467:K467"/>
    <mergeCell ref="A464:D464"/>
    <mergeCell ref="E464:G464"/>
    <mergeCell ref="H464:I464"/>
    <mergeCell ref="J464:K464"/>
    <mergeCell ref="A465:D465"/>
    <mergeCell ref="E465:G465"/>
    <mergeCell ref="H465:I465"/>
    <mergeCell ref="J465:K465"/>
    <mergeCell ref="A479:D479"/>
    <mergeCell ref="E479:G479"/>
    <mergeCell ref="H479:I479"/>
    <mergeCell ref="J479:K479"/>
    <mergeCell ref="A483:K483"/>
    <mergeCell ref="A486:K486"/>
    <mergeCell ref="A470:K470"/>
    <mergeCell ref="A473:K473"/>
    <mergeCell ref="A477:K477"/>
    <mergeCell ref="A478:D478"/>
    <mergeCell ref="E478:G478"/>
    <mergeCell ref="H478:I478"/>
    <mergeCell ref="J478:K478"/>
    <mergeCell ref="A496:D496"/>
    <mergeCell ref="E496:G496"/>
    <mergeCell ref="H496:I496"/>
    <mergeCell ref="J496:K496"/>
    <mergeCell ref="A500:K500"/>
    <mergeCell ref="A503:K503"/>
    <mergeCell ref="A493:K493"/>
    <mergeCell ref="A494:D494"/>
    <mergeCell ref="E494:G494"/>
    <mergeCell ref="H494:I494"/>
    <mergeCell ref="J494:K494"/>
    <mergeCell ref="A495:D495"/>
    <mergeCell ref="E495:G495"/>
    <mergeCell ref="H495:I495"/>
    <mergeCell ref="J495:K495"/>
    <mergeCell ref="A509:K509"/>
    <mergeCell ref="A510:D510"/>
    <mergeCell ref="E510:G510"/>
    <mergeCell ref="H510:I510"/>
    <mergeCell ref="J510:K510"/>
    <mergeCell ref="A511:D511"/>
    <mergeCell ref="E511:G511"/>
    <mergeCell ref="H511:I511"/>
    <mergeCell ref="J511:K511"/>
    <mergeCell ref="A524:D524"/>
    <mergeCell ref="E524:G524"/>
    <mergeCell ref="H524:I524"/>
    <mergeCell ref="J524:K524"/>
    <mergeCell ref="A527:K527"/>
    <mergeCell ref="A530:K530"/>
    <mergeCell ref="A514:K514"/>
    <mergeCell ref="A517:K517"/>
    <mergeCell ref="A522:K522"/>
    <mergeCell ref="A523:D523"/>
    <mergeCell ref="E523:G523"/>
    <mergeCell ref="H523:I523"/>
    <mergeCell ref="J523:K523"/>
    <mergeCell ref="A537:D537"/>
    <mergeCell ref="E537:G537"/>
    <mergeCell ref="H537:I537"/>
    <mergeCell ref="J537:K537"/>
    <mergeCell ref="A538:D538"/>
    <mergeCell ref="E538:G538"/>
    <mergeCell ref="H538:I538"/>
    <mergeCell ref="J538:K538"/>
    <mergeCell ref="A531:K531"/>
    <mergeCell ref="A535:K535"/>
    <mergeCell ref="A536:D536"/>
    <mergeCell ref="E536:G536"/>
    <mergeCell ref="H536:I536"/>
    <mergeCell ref="J536:K536"/>
    <mergeCell ref="A550:D550"/>
    <mergeCell ref="E550:G550"/>
    <mergeCell ref="H550:I550"/>
    <mergeCell ref="J550:K550"/>
    <mergeCell ref="A551:D551"/>
    <mergeCell ref="E551:G551"/>
    <mergeCell ref="H551:I551"/>
    <mergeCell ref="J551:K551"/>
    <mergeCell ref="A541:K541"/>
    <mergeCell ref="A544:K544"/>
    <mergeCell ref="A548:K548"/>
    <mergeCell ref="A549:D549"/>
    <mergeCell ref="E549:G549"/>
    <mergeCell ref="H549:I549"/>
    <mergeCell ref="J549:K549"/>
    <mergeCell ref="A554:K554"/>
    <mergeCell ref="A557:K557"/>
    <mergeCell ref="A558:K558"/>
    <mergeCell ref="A561:K561"/>
    <mergeCell ref="A562:K562"/>
    <mergeCell ref="A563:D563"/>
    <mergeCell ref="E563:G563"/>
    <mergeCell ref="H563:I563"/>
    <mergeCell ref="J563:K563"/>
    <mergeCell ref="A568:K568"/>
    <mergeCell ref="A571:K571"/>
    <mergeCell ref="A578:D578"/>
    <mergeCell ref="E578:G578"/>
    <mergeCell ref="H578:I578"/>
    <mergeCell ref="J578:K578"/>
    <mergeCell ref="A564:D564"/>
    <mergeCell ref="E564:G564"/>
    <mergeCell ref="H564:I564"/>
    <mergeCell ref="J564:K564"/>
    <mergeCell ref="A565:D565"/>
    <mergeCell ref="E565:G565"/>
    <mergeCell ref="H565:I565"/>
    <mergeCell ref="J565:K565"/>
    <mergeCell ref="A581:D581"/>
    <mergeCell ref="E581:G581"/>
    <mergeCell ref="H581:I581"/>
    <mergeCell ref="J581:K581"/>
    <mergeCell ref="A584:K584"/>
    <mergeCell ref="A587:K587"/>
    <mergeCell ref="A579:D579"/>
    <mergeCell ref="E579:G579"/>
    <mergeCell ref="H579:I579"/>
    <mergeCell ref="J579:K579"/>
    <mergeCell ref="A580:D580"/>
    <mergeCell ref="E580:G580"/>
    <mergeCell ref="H580:I580"/>
    <mergeCell ref="J580:K580"/>
    <mergeCell ref="A595:D595"/>
    <mergeCell ref="E595:G595"/>
    <mergeCell ref="H595:I595"/>
    <mergeCell ref="J595:K595"/>
    <mergeCell ref="A593:D593"/>
    <mergeCell ref="E593:G593"/>
    <mergeCell ref="H593:I593"/>
    <mergeCell ref="J593:K593"/>
    <mergeCell ref="A594:D594"/>
    <mergeCell ref="E594:G594"/>
    <mergeCell ref="H594:I594"/>
    <mergeCell ref="J594:K594"/>
  </mergeCells>
  <pageMargins left="0.70866141732283472" right="0.70866141732283472" top="0.74803149606299213" bottom="0.74803149606299213" header="0.31496062992125984" footer="0.31496062992125984"/>
  <pageSetup paperSize="9" scale="81" fitToHeight="0" orientation="landscape" r:id="rId1"/>
  <rowBreaks count="33" manualBreakCount="33">
    <brk id="13" max="10" man="1"/>
    <brk id="32" max="10" man="1"/>
    <brk id="81" max="10" man="1"/>
    <brk id="109" max="10" man="1"/>
    <brk id="131" max="10" man="1"/>
    <brk id="147" max="10" man="1"/>
    <brk id="164" max="10" man="1"/>
    <brk id="181" max="10" man="1"/>
    <brk id="196" max="10" man="1"/>
    <brk id="210" max="10" man="1"/>
    <brk id="225" max="10" man="1"/>
    <brk id="258" max="10" man="1"/>
    <brk id="283" max="10" man="1"/>
    <brk id="298" max="10" man="1"/>
    <brk id="312" max="10" man="1"/>
    <brk id="331" max="10" man="1"/>
    <brk id="347" max="10" man="1"/>
    <brk id="363" max="10" man="1"/>
    <brk id="377" max="10" man="1"/>
    <brk id="391" max="10" man="1"/>
    <brk id="414" max="10" man="1"/>
    <brk id="434" max="10" man="1"/>
    <brk id="447" max="10" man="1"/>
    <brk id="469" max="10" man="1"/>
    <brk id="482" max="10" man="1"/>
    <brk id="499" max="10" man="1"/>
    <brk id="513" max="10" man="1"/>
    <brk id="526" max="10" man="1"/>
    <brk id="540" max="10" man="1"/>
    <brk id="553" max="10" man="1"/>
    <brk id="567" max="10" man="1"/>
    <brk id="583" max="10" man="1"/>
    <brk id="59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rettificadupcontabile</vt:lpstr>
      <vt:lpstr>rettificadupcontabile!Area_stampa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Angelo Pizzighini</cp:lastModifiedBy>
  <dcterms:created xsi:type="dcterms:W3CDTF">2016-04-11T08:47:26Z</dcterms:created>
  <dcterms:modified xsi:type="dcterms:W3CDTF">2016-04-11T14:22:22Z</dcterms:modified>
</cp:coreProperties>
</file>